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'Лист1'!$A$1:$AA$69</definedName>
  </definedNames>
  <calcPr fullCalcOnLoad="1"/>
</workbook>
</file>

<file path=xl/sharedStrings.xml><?xml version="1.0" encoding="utf-8"?>
<sst xmlns="http://schemas.openxmlformats.org/spreadsheetml/2006/main" count="123" uniqueCount="74">
  <si>
    <t xml:space="preserve"> НПА ОМР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</si>
  <si>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</si>
  <si>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</si>
  <si>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</si>
  <si>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</si>
  <si>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</si>
  <si>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</si>
  <si>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</si>
  <si>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</si>
  <si>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</si>
  <si>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</si>
  <si>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</si>
  <si>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направление расходов</t>
  </si>
  <si>
    <t>Постановление администрации Ординского муниципального района  от 11.10.2013 г. № 721  "Об утверждении муниципальной программы Ординского муниципального района "Развитие системы образования"</t>
  </si>
  <si>
    <t xml:space="preserve">подпрограмма  1 «Дошкольное образование» </t>
  </si>
  <si>
    <t>руб.</t>
  </si>
  <si>
    <t>ТЭРы</t>
  </si>
  <si>
    <t>налоги</t>
  </si>
  <si>
    <t>подпрограмма 2 «Общее образование»</t>
  </si>
  <si>
    <t>Создание в системе общего образования возможности для современного качественного образования и позитивной социализации детей, муниципальное задание</t>
  </si>
  <si>
    <t>Создание условий для организации питания детей в каникулярное время</t>
  </si>
  <si>
    <t>подпрограмма 3 «Дополнительное образование детей»</t>
  </si>
  <si>
    <r>
      <t>Создание условий для модернизации и устойчивого развития сферы дополнительного образования детей, обеспечивающих увеличение  масштаба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деятельности, качества услуг и разнообразия ресурсов для социальной адаптации, разностороннего развития и самореализации подрастающего поколения, формирования у него ценностей и компетенций для профессионального и жизненного самоопределения</t>
    </r>
  </si>
  <si>
    <t>Мероприятия, обеспечивающие повышение доступности и качество дополнительного образования: средства  местного бюджета  для  участия в конкурсе муниципальных районовна приобретение  музыкальных инструментов и оборудования</t>
  </si>
  <si>
    <t>Проведение межмуниципальных и районных мероприятий с детьми</t>
  </si>
  <si>
    <t>подпрограмма 4 «Кадровая политика»</t>
  </si>
  <si>
    <t>Организация и проведение  семинаров, конференций, форумов, конкурсов и других форм мероприятий по обмену опытом с участием педагогических работников</t>
  </si>
  <si>
    <t>подпрограмма 5 «Приведение образовательных учреждений в нормативное состояние»</t>
  </si>
  <si>
    <t>Строительство объекта "Детский сад на 140 мест по ул. Ясная, 1  в с. Орда  Пермского края</t>
  </si>
  <si>
    <t>Проектирование объекта "Детский сад на 90 мест в с. Ашап Ординского муниципального района  Пермского края"</t>
  </si>
  <si>
    <t>Проектирование автономной газовой котельной школы с. Красный Ясыл  Ординского муниципального района  Пермского края</t>
  </si>
  <si>
    <t xml:space="preserve">Корректировка ПСД Детский сад  на 140 мест по ул. Ясная, 1 в с. Орда  Пермского края </t>
  </si>
  <si>
    <t>Приведение образовательных учреждений в нормативное состояние,муниципальные казенные дошкольные учреждения</t>
  </si>
  <si>
    <t>остаток средств бюджета Ординского МР   софинансирование расходов  ПРП "Новая школа"</t>
  </si>
  <si>
    <t>Приведение образовательных учреждений в нормативное состояние, муниципальное коррекционное  учреждение</t>
  </si>
  <si>
    <t>Приведение образовательных учреждений в нормативное состояние,муниципальные автономные образовательные учреждения</t>
  </si>
  <si>
    <t xml:space="preserve">Приведение образовательных учреждений в нормативное состояние,муниципальные бюджетные образовательные учреждения </t>
  </si>
  <si>
    <t>подпрограмма 6 «Обеспечение реализации муниципальной программы и прочие мероприятия в сфере образования»</t>
  </si>
  <si>
    <t>Обеспечение деятельности управления образования администрации Ординского муниципального района</t>
  </si>
  <si>
    <t xml:space="preserve"> Организация проведения традиционных  мероприятий таких как: «Августовская педагогическая конференция», «День Учителя», «Районный выпускной», «Ученик года», «Районная  елка»,  выезд на Губернаторскую елку, интеллектуально – творческие турниры для учащихся  и другие мероприятия.</t>
  </si>
  <si>
    <t>ИТОГО</t>
  </si>
  <si>
    <t>Ремонт образовательных учреждений</t>
  </si>
  <si>
    <t>Проведение обследования фундамента детского сада в селе Карьево</t>
  </si>
  <si>
    <t>Средства местного бюджета на софинансирование расходов, для участия в в приоритетном региональном проекте "Приведение в нормативное состояние объектов общественной инфраструктуры муниципального значения" (МКДОУ "Ашапский детский сад")</t>
  </si>
  <si>
    <t>Строительный контроль за качеством  строительства газопровода  на объекте "Детский сад на 140 мест по улице Ясная,1 в с. Орда Пермского края"</t>
  </si>
  <si>
    <t>Проведение дополнительных работ, относимых к проектным работам  по объекту "Детский сад на 90 мест в с. Ашап Ординского муниципального района  Пермского края"</t>
  </si>
  <si>
    <t xml:space="preserve"> Проведение текущего  ремонта МАОУ "Ашапская средняя общеобразовательная школа", с. Ашап средства Лукойл  </t>
  </si>
  <si>
    <t>Создание в системе дошкольного образования возможности для современного качественного и доступного образования и позитивной социализации детей</t>
  </si>
  <si>
    <t xml:space="preserve">Оплата  расходов  связанных с приобретением и доставкой   теплового котла </t>
  </si>
  <si>
    <t>Организация питания детей, подвозимых на образовательный процесс в школы, создание условий для организации питания детей в каникулярное время, организация  подвоза учащихся и воспитанников  в образовательные учреждения, обслуживание системы Глонасс,обслуживание прямого канала связи,Организация работы  бизнес классов</t>
  </si>
  <si>
    <t>отклонение</t>
  </si>
  <si>
    <t>причины  отклонений от платна</t>
  </si>
  <si>
    <t>Годовой отчет</t>
  </si>
  <si>
    <t>Принятые обозначения и сокращения:</t>
  </si>
  <si>
    <t xml:space="preserve">1.Программа - муниципальная  программа </t>
  </si>
  <si>
    <t xml:space="preserve">2. Подпрограмма  - подпрограмма муниципальной программы  </t>
  </si>
  <si>
    <t xml:space="preserve">  за   2014 год</t>
  </si>
  <si>
    <t>ответственный исполнитель муниципальной программы Управление образования администрации Ординского муниципального района</t>
  </si>
  <si>
    <t>о выполнении муниципальной   программы  «Развитие системы образования»</t>
  </si>
  <si>
    <t>Результаты реализации программы в 2014 году</t>
  </si>
  <si>
    <t xml:space="preserve"> план </t>
  </si>
  <si>
    <t>факт</t>
  </si>
  <si>
    <t>сложилась экономия по направлению расхода "Приобретение продуктов питания", в связи с закрытием детских садов  на ремонтные работы</t>
  </si>
  <si>
    <t>остаток средств сложился в связи с тем, что   оплата за топливный  котел была произведена в конце декабря (по факту сбора деталей котла) , завод изготавитель без полной оплаты товар не отпускает.</t>
  </si>
  <si>
    <t>экономия сложилась по следующим направлениям: -"Организация питания детей, подвозимых на образовательный процесс в школы", уменьшение   детодней  от плановых  в связи с болезнью учащихся, - "Организация  подвоза учащихся и воспитанников  в образовательные учреждения" расчет потребности в средствах был произведен на весь учебный год (февраль 2014 г), а средства были выделены в апреле 2014 года,  "Организация работы  бизнес классов"- МАОУ "Ашапская СОШ" работы не производились.</t>
  </si>
  <si>
    <t>экономия сложилась в связи с уменьшением потребляемого объема тепловой энергии</t>
  </si>
  <si>
    <t>экономия сложилась в связи с уменьшением потребляемого объема электроэнергии и воды.</t>
  </si>
  <si>
    <t>Ремотные работы невыполнены</t>
  </si>
  <si>
    <t>Договор на выполнение ремонтных работ заключен в январе 2015 года.</t>
  </si>
  <si>
    <t>остаток средств сложился по МБОУ "Малоашапская ООШ" в сумме 9900 руб.- для установки насосной станции, МБОУ "Красноясыльская СОШ" - установка топливного котла. Работы были не выполнены.</t>
  </si>
  <si>
    <t xml:space="preserve">средства фонда оплаты труда в части начиления на выплаты оплаты труда </t>
  </si>
  <si>
    <t>остаток средств сложился  по направлению оплата коммунальных услуг (электроосвещение) - счет на оплату был предоставлен в январе 2015 года, "Приобретение ГСМ"- счет на оплату ООО "Лукойл интер- карт" за декабрь был предоставлен в январе 2015 г.</t>
  </si>
  <si>
    <t>остаток средств сложился в виду уменьшения остаточной стоимости имущества</t>
  </si>
  <si>
    <t>Приложение 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</si>
</sst>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0">
    <font>
      <sz val="10"/>
      <name val="Arial Cyr"/>
      <family val="0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4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top" wrapText="1"/>
    </xf>
    <xf numFmtId="0" fontId="1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0" fontId="13" fillId="2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9" fillId="0" borderId="1" xfId="0" applyFont="1" applyFill="1" applyBorder="1" applyAlignment="1">
      <alignment vertical="top" wrapText="1"/>
    </xf>
    <xf numFmtId="165" fontId="1" fillId="2" borderId="0" xfId="0" applyNumberFormat="1" applyFont="1" applyFill="1" applyAlignment="1">
      <alignment/>
    </xf>
    <xf numFmtId="0" fontId="4" fillId="0" borderId="2" xfId="0" applyFont="1" applyFill="1" applyBorder="1" applyAlignment="1">
      <alignment/>
    </xf>
    <xf numFmtId="0" fontId="11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165" fontId="1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4" fillId="2" borderId="0" xfId="0" applyFont="1" applyFill="1" applyBorder="1" applyAlignment="1">
      <alignment horizontal="right" vertical="top"/>
    </xf>
    <xf numFmtId="0" fontId="15" fillId="2" borderId="0" xfId="0" applyFont="1" applyFill="1" applyAlignment="1">
      <alignment vertical="top" wrapText="1"/>
    </xf>
    <xf numFmtId="0" fontId="16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6" fillId="2" borderId="0" xfId="0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 wrapText="1"/>
    </xf>
    <xf numFmtId="1" fontId="11" fillId="2" borderId="2" xfId="0" applyNumberFormat="1" applyFont="1" applyFill="1" applyBorder="1" applyAlignment="1">
      <alignment vertical="top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3"/>
  <sheetViews>
    <sheetView tabSelected="1" view="pageBreakPreview" zoomScale="75" zoomScaleSheetLayoutView="75" workbookViewId="0" topLeftCell="P1">
      <selection activeCell="A57" sqref="A57:A69"/>
    </sheetView>
  </sheetViews>
  <sheetFormatPr defaultColWidth="9.00390625" defaultRowHeight="12.75"/>
  <cols>
    <col min="1" max="1" width="16.375" style="1" customWidth="1"/>
    <col min="2" max="2" width="7.75390625" style="1" customWidth="1"/>
    <col min="3" max="3" width="7.25390625" style="1" customWidth="1"/>
    <col min="4" max="4" width="7.75390625" style="1" customWidth="1"/>
    <col min="5" max="5" width="8.00390625" style="1" customWidth="1"/>
    <col min="6" max="7" width="8.125" style="1" customWidth="1"/>
    <col min="8" max="20" width="5.125" style="1" customWidth="1"/>
    <col min="21" max="21" width="8.625" style="1" customWidth="1"/>
    <col min="22" max="22" width="22.625" style="2" customWidth="1"/>
    <col min="23" max="23" width="9.375" style="1" customWidth="1"/>
    <col min="24" max="24" width="13.125" style="1" customWidth="1"/>
    <col min="25" max="25" width="11.00390625" style="1" customWidth="1"/>
    <col min="26" max="26" width="13.875" style="1" customWidth="1"/>
    <col min="27" max="27" width="40.75390625" style="1" customWidth="1"/>
    <col min="28" max="28" width="23.25390625" style="1" customWidth="1"/>
    <col min="29" max="29" width="13.25390625" style="1" customWidth="1"/>
    <col min="30" max="16384" width="9.125" style="1" customWidth="1"/>
  </cols>
  <sheetData>
    <row r="1" ht="12.75">
      <c r="AA1" s="1" t="s">
        <v>73</v>
      </c>
    </row>
    <row r="2" spans="1:27" ht="18.75">
      <c r="A2" s="3"/>
      <c r="B2" s="93" t="s">
        <v>52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54"/>
      <c r="Z2" s="51"/>
      <c r="AA2" s="5"/>
    </row>
    <row r="3" spans="1:27" ht="18.75">
      <c r="A3" s="3"/>
      <c r="B3" s="93" t="s">
        <v>58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54"/>
      <c r="Z3" s="51"/>
      <c r="AA3" s="5"/>
    </row>
    <row r="4" spans="1:27" ht="18.75">
      <c r="A4" s="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54"/>
      <c r="Z4" s="51"/>
      <c r="AA4" s="5"/>
    </row>
    <row r="5" spans="1:27" ht="18.75">
      <c r="A5" s="3"/>
      <c r="B5" s="94" t="s">
        <v>56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55"/>
      <c r="Z5" s="51"/>
      <c r="AA5" s="5"/>
    </row>
    <row r="6" spans="1:27" ht="18.75">
      <c r="A6" s="3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56"/>
      <c r="Z6" s="51"/>
      <c r="AA6" s="5"/>
    </row>
    <row r="7" spans="1:27" ht="18.75">
      <c r="A7" s="3"/>
      <c r="B7" s="94" t="s">
        <v>57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54"/>
      <c r="Z7" s="54"/>
      <c r="AA7" s="5"/>
    </row>
    <row r="8" spans="1:27" ht="18.75">
      <c r="A8" s="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1"/>
      <c r="AA8" s="5"/>
    </row>
    <row r="9" spans="1:27" ht="19.5">
      <c r="A9" s="3"/>
      <c r="B9" s="57" t="s">
        <v>53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1"/>
      <c r="AA9" s="5"/>
    </row>
    <row r="10" spans="1:27" ht="15.75">
      <c r="A10" s="3"/>
      <c r="B10" s="96" t="s">
        <v>54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58"/>
      <c r="O10" s="58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5"/>
    </row>
    <row r="11" spans="1:27" ht="15.75">
      <c r="A11" s="3"/>
      <c r="B11" s="96" t="s">
        <v>55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58"/>
      <c r="O11" s="58"/>
      <c r="P11" s="96"/>
      <c r="Q11" s="96"/>
      <c r="R11" s="96"/>
      <c r="S11" s="96"/>
      <c r="T11" s="97"/>
      <c r="U11" s="97"/>
      <c r="V11" s="97"/>
      <c r="W11" s="97"/>
      <c r="X11" s="97"/>
      <c r="Y11" s="97"/>
      <c r="Z11" s="97"/>
      <c r="AA11" s="5"/>
    </row>
    <row r="12" spans="1:32" ht="15.75">
      <c r="A12" s="5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/>
      <c r="W12" s="7"/>
      <c r="X12" s="9"/>
      <c r="Y12" s="9"/>
      <c r="Z12" s="9"/>
      <c r="AA12" s="9"/>
      <c r="AB12" s="4"/>
      <c r="AC12" s="4"/>
      <c r="AD12" s="4"/>
      <c r="AE12" s="4"/>
      <c r="AF12" s="4"/>
    </row>
    <row r="13" spans="1:27" ht="15" customHeight="1">
      <c r="A13" s="77" t="s">
        <v>0</v>
      </c>
      <c r="B13" s="78" t="s">
        <v>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 t="s">
        <v>2</v>
      </c>
      <c r="T13" s="78"/>
      <c r="U13" s="78"/>
      <c r="V13" s="80" t="s">
        <v>3</v>
      </c>
      <c r="W13" s="78" t="s">
        <v>4</v>
      </c>
      <c r="X13" s="73" t="s">
        <v>59</v>
      </c>
      <c r="Y13" s="74"/>
      <c r="Z13" s="74"/>
      <c r="AA13" s="74"/>
    </row>
    <row r="14" spans="1:27" ht="30" customHeight="1">
      <c r="A14" s="77"/>
      <c r="B14" s="78" t="s">
        <v>5</v>
      </c>
      <c r="C14" s="78"/>
      <c r="D14" s="78"/>
      <c r="E14" s="78" t="s">
        <v>6</v>
      </c>
      <c r="F14" s="78"/>
      <c r="G14" s="78" t="s">
        <v>7</v>
      </c>
      <c r="H14" s="78"/>
      <c r="I14" s="78" t="s">
        <v>8</v>
      </c>
      <c r="J14" s="78"/>
      <c r="K14" s="78"/>
      <c r="L14" s="78"/>
      <c r="M14" s="78"/>
      <c r="N14" s="78"/>
      <c r="O14" s="78"/>
      <c r="P14" s="78" t="s">
        <v>9</v>
      </c>
      <c r="Q14" s="78"/>
      <c r="R14" s="78"/>
      <c r="S14" s="78"/>
      <c r="T14" s="79"/>
      <c r="U14" s="78"/>
      <c r="V14" s="80"/>
      <c r="W14" s="78"/>
      <c r="X14" s="75"/>
      <c r="Y14" s="76"/>
      <c r="Z14" s="76"/>
      <c r="AA14" s="76"/>
    </row>
    <row r="15" spans="1:27" ht="91.5" customHeight="1">
      <c r="A15" s="77"/>
      <c r="B15" s="78"/>
      <c r="C15" s="78"/>
      <c r="D15" s="78"/>
      <c r="E15" s="78"/>
      <c r="F15" s="78"/>
      <c r="G15" s="78"/>
      <c r="H15" s="78"/>
      <c r="I15" s="66" t="s">
        <v>10</v>
      </c>
      <c r="J15" s="66"/>
      <c r="K15" s="12" t="s">
        <v>11</v>
      </c>
      <c r="L15" s="78" t="s">
        <v>12</v>
      </c>
      <c r="M15" s="78"/>
      <c r="N15" s="78"/>
      <c r="O15" s="78"/>
      <c r="P15" s="78"/>
      <c r="Q15" s="79"/>
      <c r="R15" s="78"/>
      <c r="S15" s="78"/>
      <c r="T15" s="79"/>
      <c r="U15" s="78"/>
      <c r="V15" s="80"/>
      <c r="W15" s="78"/>
      <c r="X15" s="10" t="s">
        <v>60</v>
      </c>
      <c r="Y15" s="10" t="s">
        <v>61</v>
      </c>
      <c r="Z15" s="10" t="s">
        <v>50</v>
      </c>
      <c r="AA15" s="13" t="s">
        <v>51</v>
      </c>
    </row>
    <row r="16" spans="1:27" ht="15.7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  <c r="L16" s="10">
        <v>12</v>
      </c>
      <c r="M16" s="10">
        <v>13</v>
      </c>
      <c r="N16" s="10">
        <v>14</v>
      </c>
      <c r="O16" s="10">
        <v>15</v>
      </c>
      <c r="P16" s="10">
        <v>16</v>
      </c>
      <c r="Q16" s="10">
        <v>17</v>
      </c>
      <c r="R16" s="10">
        <v>18</v>
      </c>
      <c r="S16" s="10">
        <v>19</v>
      </c>
      <c r="T16" s="10">
        <v>20</v>
      </c>
      <c r="U16" s="10">
        <v>21</v>
      </c>
      <c r="V16" s="11">
        <v>22</v>
      </c>
      <c r="W16" s="10">
        <v>23</v>
      </c>
      <c r="X16" s="10">
        <v>24</v>
      </c>
      <c r="Y16" s="10">
        <v>25</v>
      </c>
      <c r="Z16" s="10">
        <v>26</v>
      </c>
      <c r="AA16" s="13">
        <v>27</v>
      </c>
    </row>
    <row r="17" spans="1:27" ht="25.5" customHeight="1">
      <c r="A17" s="87" t="s">
        <v>13</v>
      </c>
      <c r="B17" s="81" t="s">
        <v>14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10"/>
      <c r="X17" s="14">
        <f>X19+X21+X22+X18+X20</f>
        <v>11499.324</v>
      </c>
      <c r="Y17" s="14">
        <f>Y19+Y21+Y22+Y18+Y20</f>
        <v>11376.275150000001</v>
      </c>
      <c r="Z17" s="14">
        <f>X17-Y17</f>
        <v>123.04884999999922</v>
      </c>
      <c r="AA17" s="13"/>
    </row>
    <row r="18" spans="1:27" ht="25.5" customHeight="1">
      <c r="A18" s="88"/>
      <c r="B18" s="46"/>
      <c r="C18" s="46"/>
      <c r="D18" s="46"/>
      <c r="E18" s="15">
        <v>0</v>
      </c>
      <c r="F18" s="15">
        <v>7</v>
      </c>
      <c r="G18" s="15">
        <v>0</v>
      </c>
      <c r="H18" s="15">
        <v>1</v>
      </c>
      <c r="I18" s="15">
        <v>3</v>
      </c>
      <c r="J18" s="15">
        <v>1</v>
      </c>
      <c r="K18" s="15">
        <v>1</v>
      </c>
      <c r="L18" s="15">
        <v>8</v>
      </c>
      <c r="M18" s="15">
        <v>0</v>
      </c>
      <c r="N18" s="15">
        <v>0</v>
      </c>
      <c r="O18" s="15">
        <v>1</v>
      </c>
      <c r="P18" s="15">
        <v>1</v>
      </c>
      <c r="Q18" s="15">
        <v>1</v>
      </c>
      <c r="R18" s="15">
        <v>0</v>
      </c>
      <c r="S18" s="15">
        <v>0</v>
      </c>
      <c r="T18" s="15">
        <v>0</v>
      </c>
      <c r="U18" s="15">
        <v>0</v>
      </c>
      <c r="V18" s="84" t="s">
        <v>47</v>
      </c>
      <c r="W18" s="10" t="s">
        <v>15</v>
      </c>
      <c r="X18" s="59">
        <v>11.688</v>
      </c>
      <c r="Y18" s="59">
        <v>11.688</v>
      </c>
      <c r="Z18" s="59">
        <f aca="true" t="shared" si="0" ref="Z18:Z69">X18-Y18</f>
        <v>0</v>
      </c>
      <c r="AA18" s="13"/>
    </row>
    <row r="19" spans="1:27" ht="42.75" customHeight="1">
      <c r="A19" s="88"/>
      <c r="B19" s="15">
        <v>9</v>
      </c>
      <c r="C19" s="15">
        <v>0</v>
      </c>
      <c r="D19" s="15">
        <v>4</v>
      </c>
      <c r="E19" s="15">
        <v>0</v>
      </c>
      <c r="F19" s="15">
        <v>7</v>
      </c>
      <c r="G19" s="15">
        <v>0</v>
      </c>
      <c r="H19" s="15">
        <v>1</v>
      </c>
      <c r="I19" s="15">
        <v>3</v>
      </c>
      <c r="J19" s="15">
        <v>1</v>
      </c>
      <c r="K19" s="15">
        <v>1</v>
      </c>
      <c r="L19" s="15">
        <v>8</v>
      </c>
      <c r="M19" s="15">
        <v>0</v>
      </c>
      <c r="N19" s="15">
        <v>0</v>
      </c>
      <c r="O19" s="15">
        <v>1</v>
      </c>
      <c r="P19" s="15">
        <v>2</v>
      </c>
      <c r="Q19" s="15">
        <v>4</v>
      </c>
      <c r="R19" s="15">
        <v>0</v>
      </c>
      <c r="S19" s="15">
        <v>0</v>
      </c>
      <c r="T19" s="15">
        <v>0</v>
      </c>
      <c r="U19" s="15">
        <v>0</v>
      </c>
      <c r="V19" s="85"/>
      <c r="W19" s="10" t="s">
        <v>15</v>
      </c>
      <c r="X19" s="59">
        <v>8764.53485</v>
      </c>
      <c r="Y19" s="59">
        <v>8702.03</v>
      </c>
      <c r="Z19" s="59">
        <f t="shared" si="0"/>
        <v>62.50484999999935</v>
      </c>
      <c r="AA19" s="13" t="s">
        <v>62</v>
      </c>
    </row>
    <row r="20" spans="1:27" ht="19.5" customHeight="1">
      <c r="A20" s="88"/>
      <c r="B20" s="15"/>
      <c r="C20" s="15"/>
      <c r="D20" s="15"/>
      <c r="E20" s="15">
        <v>0</v>
      </c>
      <c r="F20" s="15">
        <v>7</v>
      </c>
      <c r="G20" s="15">
        <v>0</v>
      </c>
      <c r="H20" s="15">
        <v>1</v>
      </c>
      <c r="I20" s="15">
        <v>3</v>
      </c>
      <c r="J20" s="15">
        <v>1</v>
      </c>
      <c r="K20" s="15">
        <v>1</v>
      </c>
      <c r="L20" s="15">
        <v>8</v>
      </c>
      <c r="M20" s="15">
        <v>0</v>
      </c>
      <c r="N20" s="15">
        <v>0</v>
      </c>
      <c r="O20" s="15">
        <v>1</v>
      </c>
      <c r="P20" s="15">
        <v>8</v>
      </c>
      <c r="Q20" s="15">
        <v>5</v>
      </c>
      <c r="R20" s="15">
        <v>0</v>
      </c>
      <c r="S20" s="15">
        <v>0</v>
      </c>
      <c r="T20" s="15">
        <v>0</v>
      </c>
      <c r="U20" s="15">
        <v>0</v>
      </c>
      <c r="V20" s="86"/>
      <c r="W20" s="10" t="s">
        <v>15</v>
      </c>
      <c r="X20" s="59">
        <v>53.28115</v>
      </c>
      <c r="Y20" s="59">
        <v>53.28115</v>
      </c>
      <c r="Z20" s="59">
        <f t="shared" si="0"/>
        <v>0</v>
      </c>
      <c r="AA20" s="13"/>
    </row>
    <row r="21" spans="1:27" ht="30.75" customHeight="1">
      <c r="A21" s="88"/>
      <c r="B21" s="15">
        <v>9</v>
      </c>
      <c r="C21" s="15">
        <v>0</v>
      </c>
      <c r="D21" s="15">
        <v>4</v>
      </c>
      <c r="E21" s="15">
        <v>0</v>
      </c>
      <c r="F21" s="15">
        <v>7</v>
      </c>
      <c r="G21" s="15">
        <v>0</v>
      </c>
      <c r="H21" s="15">
        <v>1</v>
      </c>
      <c r="I21" s="15">
        <v>3</v>
      </c>
      <c r="J21" s="15">
        <v>1</v>
      </c>
      <c r="K21" s="15">
        <v>1</v>
      </c>
      <c r="L21" s="15">
        <v>8</v>
      </c>
      <c r="M21" s="15">
        <v>0</v>
      </c>
      <c r="N21" s="15">
        <v>0</v>
      </c>
      <c r="O21" s="15">
        <v>2</v>
      </c>
      <c r="P21" s="15">
        <v>2</v>
      </c>
      <c r="Q21" s="15">
        <v>4</v>
      </c>
      <c r="R21" s="15">
        <v>0</v>
      </c>
      <c r="S21" s="15">
        <v>0</v>
      </c>
      <c r="T21" s="15">
        <v>0</v>
      </c>
      <c r="U21" s="15">
        <v>0</v>
      </c>
      <c r="V21" s="16" t="s">
        <v>16</v>
      </c>
      <c r="W21" s="10" t="s">
        <v>15</v>
      </c>
      <c r="X21" s="59">
        <v>2370.207</v>
      </c>
      <c r="Y21" s="59">
        <v>2310.483</v>
      </c>
      <c r="Z21" s="59">
        <f t="shared" si="0"/>
        <v>59.723999999999705</v>
      </c>
      <c r="AA21" s="13" t="s">
        <v>66</v>
      </c>
    </row>
    <row r="22" spans="1:27" ht="36" customHeight="1">
      <c r="A22" s="88"/>
      <c r="B22" s="15">
        <v>9</v>
      </c>
      <c r="C22" s="15">
        <v>0</v>
      </c>
      <c r="D22" s="15">
        <v>4</v>
      </c>
      <c r="E22" s="15">
        <v>0</v>
      </c>
      <c r="F22" s="15">
        <v>7</v>
      </c>
      <c r="G22" s="15">
        <v>0</v>
      </c>
      <c r="H22" s="15">
        <v>1</v>
      </c>
      <c r="I22" s="15">
        <v>3</v>
      </c>
      <c r="J22" s="15">
        <v>1</v>
      </c>
      <c r="K22" s="15">
        <v>1</v>
      </c>
      <c r="L22" s="15">
        <v>8</v>
      </c>
      <c r="M22" s="15">
        <v>0</v>
      </c>
      <c r="N22" s="15">
        <v>0</v>
      </c>
      <c r="O22" s="15">
        <v>2</v>
      </c>
      <c r="P22" s="15">
        <v>8</v>
      </c>
      <c r="Q22" s="15">
        <v>5</v>
      </c>
      <c r="R22" s="15">
        <v>0</v>
      </c>
      <c r="S22" s="15">
        <v>0</v>
      </c>
      <c r="T22" s="15">
        <v>0</v>
      </c>
      <c r="U22" s="15">
        <v>0</v>
      </c>
      <c r="V22" s="16" t="s">
        <v>17</v>
      </c>
      <c r="W22" s="10" t="s">
        <v>15</v>
      </c>
      <c r="X22" s="59">
        <v>299.613</v>
      </c>
      <c r="Y22" s="59">
        <v>298.793</v>
      </c>
      <c r="Z22" s="59">
        <f t="shared" si="0"/>
        <v>0.8199999999999932</v>
      </c>
      <c r="AA22" s="13"/>
    </row>
    <row r="23" spans="1:27" ht="24.75" customHeight="1">
      <c r="A23" s="88"/>
      <c r="B23" s="81" t="s">
        <v>18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10"/>
      <c r="X23" s="14">
        <f>X24+X25+X26+X28+X29+X30+X31+X32+X33+X34+X27</f>
        <v>31030.459</v>
      </c>
      <c r="Y23" s="14">
        <f>Y24+Y25+Y26+Y28+Y29+Y30+Y31+Y32+Y33+Y34+Y27</f>
        <v>30075.4245</v>
      </c>
      <c r="Z23" s="14">
        <f t="shared" si="0"/>
        <v>955.0344999999979</v>
      </c>
      <c r="AA23" s="13"/>
    </row>
    <row r="24" spans="1:28" ht="19.5" customHeight="1">
      <c r="A24" s="88"/>
      <c r="B24" s="17">
        <v>9</v>
      </c>
      <c r="C24" s="17">
        <v>0</v>
      </c>
      <c r="D24" s="17">
        <v>4</v>
      </c>
      <c r="E24" s="17">
        <v>0</v>
      </c>
      <c r="F24" s="17">
        <v>7</v>
      </c>
      <c r="G24" s="17">
        <v>0</v>
      </c>
      <c r="H24" s="17">
        <v>2</v>
      </c>
      <c r="I24" s="17">
        <v>3</v>
      </c>
      <c r="J24" s="17">
        <v>1</v>
      </c>
      <c r="K24" s="17">
        <v>2</v>
      </c>
      <c r="L24" s="17">
        <v>8</v>
      </c>
      <c r="M24" s="17">
        <v>0</v>
      </c>
      <c r="N24" s="17">
        <v>0</v>
      </c>
      <c r="O24" s="17">
        <v>1</v>
      </c>
      <c r="P24" s="17">
        <v>6</v>
      </c>
      <c r="Q24" s="17">
        <v>1</v>
      </c>
      <c r="R24" s="17">
        <v>1</v>
      </c>
      <c r="S24" s="17">
        <v>0</v>
      </c>
      <c r="T24" s="17">
        <v>0</v>
      </c>
      <c r="U24" s="17">
        <v>0</v>
      </c>
      <c r="V24" s="82" t="s">
        <v>19</v>
      </c>
      <c r="W24" s="10" t="s">
        <v>15</v>
      </c>
      <c r="X24" s="59">
        <v>3611.421</v>
      </c>
      <c r="Y24" s="59">
        <v>3605.783</v>
      </c>
      <c r="Z24" s="14">
        <f t="shared" si="0"/>
        <v>5.63799999999992</v>
      </c>
      <c r="AA24" s="18"/>
      <c r="AB24" s="6"/>
    </row>
    <row r="25" spans="1:27" ht="52.5" customHeight="1">
      <c r="A25" s="88"/>
      <c r="B25" s="17">
        <v>9</v>
      </c>
      <c r="C25" s="17">
        <v>0</v>
      </c>
      <c r="D25" s="17">
        <v>4</v>
      </c>
      <c r="E25" s="17">
        <v>0</v>
      </c>
      <c r="F25" s="17">
        <v>7</v>
      </c>
      <c r="G25" s="17">
        <v>0</v>
      </c>
      <c r="H25" s="17">
        <v>2</v>
      </c>
      <c r="I25" s="17">
        <v>3</v>
      </c>
      <c r="J25" s="17">
        <v>1</v>
      </c>
      <c r="K25" s="17">
        <v>2</v>
      </c>
      <c r="L25" s="17">
        <v>8</v>
      </c>
      <c r="M25" s="17">
        <v>0</v>
      </c>
      <c r="N25" s="17">
        <v>0</v>
      </c>
      <c r="O25" s="17">
        <v>1</v>
      </c>
      <c r="P25" s="17">
        <v>6</v>
      </c>
      <c r="Q25" s="17">
        <v>2</v>
      </c>
      <c r="R25" s="17">
        <v>1</v>
      </c>
      <c r="S25" s="17">
        <v>0</v>
      </c>
      <c r="T25" s="17">
        <v>0</v>
      </c>
      <c r="U25" s="17">
        <v>0</v>
      </c>
      <c r="V25" s="82"/>
      <c r="W25" s="10" t="s">
        <v>15</v>
      </c>
      <c r="X25" s="59">
        <v>4056.587</v>
      </c>
      <c r="Y25" s="59">
        <v>4056.587</v>
      </c>
      <c r="Z25" s="14">
        <f t="shared" si="0"/>
        <v>0</v>
      </c>
      <c r="AA25" s="18"/>
    </row>
    <row r="26" spans="1:27" ht="78" customHeight="1">
      <c r="A26" s="88"/>
      <c r="B26" s="17">
        <v>9</v>
      </c>
      <c r="C26" s="17">
        <v>0</v>
      </c>
      <c r="D26" s="17">
        <v>4</v>
      </c>
      <c r="E26" s="17">
        <v>0</v>
      </c>
      <c r="F26" s="17">
        <v>7</v>
      </c>
      <c r="G26" s="17">
        <v>0</v>
      </c>
      <c r="H26" s="17">
        <v>2</v>
      </c>
      <c r="I26" s="17">
        <v>3</v>
      </c>
      <c r="J26" s="17">
        <v>1</v>
      </c>
      <c r="K26" s="17">
        <v>2</v>
      </c>
      <c r="L26" s="17">
        <v>8</v>
      </c>
      <c r="M26" s="17">
        <v>0</v>
      </c>
      <c r="N26" s="17">
        <v>0</v>
      </c>
      <c r="O26" s="17">
        <v>2</v>
      </c>
      <c r="P26" s="17">
        <v>6</v>
      </c>
      <c r="Q26" s="17">
        <v>1</v>
      </c>
      <c r="R26" s="17">
        <v>2</v>
      </c>
      <c r="S26" s="17">
        <v>0</v>
      </c>
      <c r="T26" s="17">
        <v>5</v>
      </c>
      <c r="U26" s="17">
        <v>5</v>
      </c>
      <c r="V26" s="49" t="s">
        <v>48</v>
      </c>
      <c r="W26" s="10" t="s">
        <v>15</v>
      </c>
      <c r="X26" s="59">
        <v>425</v>
      </c>
      <c r="Y26" s="59">
        <v>372.3785</v>
      </c>
      <c r="Z26" s="14">
        <f t="shared" si="0"/>
        <v>52.621500000000026</v>
      </c>
      <c r="AA26" s="18" t="s">
        <v>63</v>
      </c>
    </row>
    <row r="27" spans="1:27" ht="33" customHeight="1">
      <c r="A27" s="88"/>
      <c r="B27" s="17">
        <v>9</v>
      </c>
      <c r="C27" s="17">
        <v>0</v>
      </c>
      <c r="D27" s="17">
        <v>4</v>
      </c>
      <c r="E27" s="17">
        <v>0</v>
      </c>
      <c r="F27" s="17">
        <v>7</v>
      </c>
      <c r="G27" s="17">
        <v>0</v>
      </c>
      <c r="H27" s="17">
        <v>2</v>
      </c>
      <c r="I27" s="17">
        <v>3</v>
      </c>
      <c r="J27" s="17">
        <v>1</v>
      </c>
      <c r="K27" s="17">
        <v>2</v>
      </c>
      <c r="L27" s="17">
        <v>8</v>
      </c>
      <c r="M27" s="17">
        <v>0</v>
      </c>
      <c r="N27" s="17">
        <v>0</v>
      </c>
      <c r="O27" s="17">
        <v>2</v>
      </c>
      <c r="P27" s="17">
        <v>6</v>
      </c>
      <c r="Q27" s="17">
        <v>1</v>
      </c>
      <c r="R27" s="17">
        <v>2</v>
      </c>
      <c r="S27" s="17">
        <v>0</v>
      </c>
      <c r="T27" s="17">
        <v>1</v>
      </c>
      <c r="U27" s="17">
        <v>0</v>
      </c>
      <c r="V27" s="47" t="s">
        <v>16</v>
      </c>
      <c r="W27" s="10" t="s">
        <v>15</v>
      </c>
      <c r="X27" s="59">
        <v>9931.611</v>
      </c>
      <c r="Y27" s="59">
        <v>9318.4</v>
      </c>
      <c r="Z27" s="14">
        <f t="shared" si="0"/>
        <v>613.2110000000011</v>
      </c>
      <c r="AA27" s="69" t="s">
        <v>65</v>
      </c>
    </row>
    <row r="28" spans="1:27" ht="27.75" customHeight="1">
      <c r="A28" s="88"/>
      <c r="B28" s="17">
        <v>9</v>
      </c>
      <c r="C28" s="17">
        <v>0</v>
      </c>
      <c r="D28" s="17">
        <v>4</v>
      </c>
      <c r="E28" s="17">
        <v>0</v>
      </c>
      <c r="F28" s="17">
        <v>7</v>
      </c>
      <c r="G28" s="17">
        <v>0</v>
      </c>
      <c r="H28" s="17">
        <v>2</v>
      </c>
      <c r="I28" s="17">
        <v>3</v>
      </c>
      <c r="J28" s="17">
        <v>1</v>
      </c>
      <c r="K28" s="17">
        <v>2</v>
      </c>
      <c r="L28" s="17">
        <v>8</v>
      </c>
      <c r="M28" s="17">
        <v>0</v>
      </c>
      <c r="N28" s="17">
        <v>0</v>
      </c>
      <c r="O28" s="17">
        <v>2</v>
      </c>
      <c r="P28" s="17">
        <v>6</v>
      </c>
      <c r="Q28" s="17">
        <v>2</v>
      </c>
      <c r="R28" s="17">
        <v>2</v>
      </c>
      <c r="S28" s="17">
        <v>0</v>
      </c>
      <c r="T28" s="17">
        <v>1</v>
      </c>
      <c r="U28" s="17">
        <v>0</v>
      </c>
      <c r="V28" s="48"/>
      <c r="W28" s="10" t="s">
        <v>15</v>
      </c>
      <c r="X28" s="59">
        <v>7851.7</v>
      </c>
      <c r="Y28" s="59">
        <v>7688.4</v>
      </c>
      <c r="Z28" s="14">
        <f t="shared" si="0"/>
        <v>163.30000000000018</v>
      </c>
      <c r="AA28" s="70"/>
    </row>
    <row r="29" spans="1:27" ht="15">
      <c r="A29" s="88"/>
      <c r="B29" s="17">
        <v>9</v>
      </c>
      <c r="C29" s="17">
        <v>0</v>
      </c>
      <c r="D29" s="17">
        <v>4</v>
      </c>
      <c r="E29" s="17">
        <v>0</v>
      </c>
      <c r="F29" s="17">
        <v>7</v>
      </c>
      <c r="G29" s="17">
        <v>0</v>
      </c>
      <c r="H29" s="17">
        <v>2</v>
      </c>
      <c r="I29" s="17">
        <v>3</v>
      </c>
      <c r="J29" s="17">
        <v>1</v>
      </c>
      <c r="K29" s="17">
        <v>2</v>
      </c>
      <c r="L29" s="17">
        <v>8</v>
      </c>
      <c r="M29" s="17">
        <v>0</v>
      </c>
      <c r="N29" s="17">
        <v>0</v>
      </c>
      <c r="O29" s="17">
        <v>2</v>
      </c>
      <c r="P29" s="17">
        <v>6</v>
      </c>
      <c r="Q29" s="17">
        <v>1</v>
      </c>
      <c r="R29" s="17">
        <v>2</v>
      </c>
      <c r="S29" s="17">
        <v>0</v>
      </c>
      <c r="T29" s="17">
        <v>1</v>
      </c>
      <c r="U29" s="17">
        <v>1</v>
      </c>
      <c r="V29" s="83" t="s">
        <v>17</v>
      </c>
      <c r="W29" s="10" t="s">
        <v>15</v>
      </c>
      <c r="X29" s="59">
        <v>928.56</v>
      </c>
      <c r="Y29" s="59">
        <v>928.26</v>
      </c>
      <c r="Z29" s="14">
        <f t="shared" si="0"/>
        <v>0.2999999999999545</v>
      </c>
      <c r="AA29" s="18"/>
    </row>
    <row r="30" spans="1:27" ht="15">
      <c r="A30" s="88"/>
      <c r="B30" s="17">
        <v>9</v>
      </c>
      <c r="C30" s="17">
        <v>0</v>
      </c>
      <c r="D30" s="17">
        <v>4</v>
      </c>
      <c r="E30" s="17">
        <v>0</v>
      </c>
      <c r="F30" s="17">
        <v>7</v>
      </c>
      <c r="G30" s="17">
        <v>0</v>
      </c>
      <c r="H30" s="17">
        <v>2</v>
      </c>
      <c r="I30" s="17">
        <v>3</v>
      </c>
      <c r="J30" s="17">
        <v>1</v>
      </c>
      <c r="K30" s="17">
        <v>2</v>
      </c>
      <c r="L30" s="17">
        <v>8</v>
      </c>
      <c r="M30" s="17">
        <v>0</v>
      </c>
      <c r="N30" s="17">
        <v>0</v>
      </c>
      <c r="O30" s="17">
        <v>2</v>
      </c>
      <c r="P30" s="17">
        <v>6</v>
      </c>
      <c r="Q30" s="17">
        <v>2</v>
      </c>
      <c r="R30" s="17">
        <v>2</v>
      </c>
      <c r="S30" s="17">
        <v>0</v>
      </c>
      <c r="T30" s="17">
        <v>1</v>
      </c>
      <c r="U30" s="17">
        <v>1</v>
      </c>
      <c r="V30" s="83"/>
      <c r="W30" s="10" t="s">
        <v>15</v>
      </c>
      <c r="X30" s="59">
        <v>1158.58</v>
      </c>
      <c r="Y30" s="59">
        <v>1157.88</v>
      </c>
      <c r="Z30" s="14">
        <f t="shared" si="0"/>
        <v>0.6999999999998181</v>
      </c>
      <c r="AA30" s="18"/>
    </row>
    <row r="31" spans="1:27" ht="72.75" customHeight="1">
      <c r="A31" s="88"/>
      <c r="B31" s="17">
        <v>9</v>
      </c>
      <c r="C31" s="17">
        <v>0</v>
      </c>
      <c r="D31" s="17">
        <v>4</v>
      </c>
      <c r="E31" s="17">
        <v>0</v>
      </c>
      <c r="F31" s="17">
        <v>7</v>
      </c>
      <c r="G31" s="17">
        <v>0</v>
      </c>
      <c r="H31" s="17">
        <v>2</v>
      </c>
      <c r="I31" s="17">
        <v>3</v>
      </c>
      <c r="J31" s="17">
        <v>1</v>
      </c>
      <c r="K31" s="17">
        <v>2</v>
      </c>
      <c r="L31" s="17">
        <v>8</v>
      </c>
      <c r="M31" s="17">
        <v>0</v>
      </c>
      <c r="N31" s="17">
        <v>0</v>
      </c>
      <c r="O31" s="17">
        <v>2</v>
      </c>
      <c r="P31" s="17">
        <v>6</v>
      </c>
      <c r="Q31" s="17">
        <v>1</v>
      </c>
      <c r="R31" s="17">
        <v>2</v>
      </c>
      <c r="S31" s="17">
        <v>0</v>
      </c>
      <c r="T31" s="17">
        <v>0</v>
      </c>
      <c r="U31" s="17">
        <v>8</v>
      </c>
      <c r="V31" s="83" t="s">
        <v>49</v>
      </c>
      <c r="W31" s="10" t="s">
        <v>15</v>
      </c>
      <c r="X31" s="59">
        <v>1728.43</v>
      </c>
      <c r="Y31" s="59">
        <v>1668.5</v>
      </c>
      <c r="Z31" s="14">
        <f t="shared" si="0"/>
        <v>59.930000000000064</v>
      </c>
      <c r="AA31" s="71" t="s">
        <v>64</v>
      </c>
    </row>
    <row r="32" spans="1:27" ht="89.25" customHeight="1">
      <c r="A32" s="88"/>
      <c r="B32" s="17">
        <v>9</v>
      </c>
      <c r="C32" s="17">
        <v>0</v>
      </c>
      <c r="D32" s="17">
        <v>4</v>
      </c>
      <c r="E32" s="17">
        <v>0</v>
      </c>
      <c r="F32" s="17">
        <v>7</v>
      </c>
      <c r="G32" s="17">
        <v>0</v>
      </c>
      <c r="H32" s="17">
        <v>2</v>
      </c>
      <c r="I32" s="17">
        <v>3</v>
      </c>
      <c r="J32" s="17">
        <v>1</v>
      </c>
      <c r="K32" s="17">
        <v>2</v>
      </c>
      <c r="L32" s="17">
        <v>8</v>
      </c>
      <c r="M32" s="17">
        <v>0</v>
      </c>
      <c r="N32" s="17">
        <v>0</v>
      </c>
      <c r="O32" s="17">
        <v>2</v>
      </c>
      <c r="P32" s="17">
        <v>6</v>
      </c>
      <c r="Q32" s="17">
        <v>2</v>
      </c>
      <c r="R32" s="17">
        <v>2</v>
      </c>
      <c r="S32" s="17">
        <v>0</v>
      </c>
      <c r="T32" s="17">
        <v>0</v>
      </c>
      <c r="U32" s="17">
        <v>8</v>
      </c>
      <c r="V32" s="83"/>
      <c r="W32" s="10" t="s">
        <v>15</v>
      </c>
      <c r="X32" s="59">
        <v>1326.07</v>
      </c>
      <c r="Y32" s="59">
        <v>1266.736</v>
      </c>
      <c r="Z32" s="14">
        <f t="shared" si="0"/>
        <v>59.33399999999983</v>
      </c>
      <c r="AA32" s="72"/>
    </row>
    <row r="33" spans="1:27" ht="25.5" customHeight="1">
      <c r="A33" s="98" t="s">
        <v>13</v>
      </c>
      <c r="B33" s="17">
        <v>9</v>
      </c>
      <c r="C33" s="17">
        <v>0</v>
      </c>
      <c r="D33" s="17">
        <v>4</v>
      </c>
      <c r="E33" s="17">
        <v>0</v>
      </c>
      <c r="F33" s="17">
        <v>7</v>
      </c>
      <c r="G33" s="17">
        <v>0</v>
      </c>
      <c r="H33" s="17">
        <v>2</v>
      </c>
      <c r="I33" s="17">
        <v>3</v>
      </c>
      <c r="J33" s="17">
        <v>1</v>
      </c>
      <c r="K33" s="17">
        <v>2</v>
      </c>
      <c r="L33" s="17">
        <v>8</v>
      </c>
      <c r="M33" s="17">
        <v>0</v>
      </c>
      <c r="N33" s="17">
        <v>0</v>
      </c>
      <c r="O33" s="17">
        <v>2</v>
      </c>
      <c r="P33" s="17">
        <v>2</v>
      </c>
      <c r="Q33" s="17">
        <v>4</v>
      </c>
      <c r="R33" s="17">
        <v>0</v>
      </c>
      <c r="S33" s="17">
        <v>0</v>
      </c>
      <c r="T33" s="17">
        <v>0</v>
      </c>
      <c r="U33" s="17">
        <v>0</v>
      </c>
      <c r="V33" s="19" t="s">
        <v>20</v>
      </c>
      <c r="W33" s="10" t="s">
        <v>15</v>
      </c>
      <c r="X33" s="59">
        <v>12.5</v>
      </c>
      <c r="Y33" s="59">
        <v>12.5</v>
      </c>
      <c r="Z33" s="14">
        <f t="shared" si="0"/>
        <v>0</v>
      </c>
      <c r="AA33" s="18"/>
    </row>
    <row r="34" spans="1:27" ht="23.25" customHeight="1" hidden="1">
      <c r="A34" s="98"/>
      <c r="B34" s="17">
        <v>9</v>
      </c>
      <c r="C34" s="17">
        <v>0</v>
      </c>
      <c r="D34" s="17">
        <v>4</v>
      </c>
      <c r="E34" s="17">
        <v>0</v>
      </c>
      <c r="F34" s="17">
        <v>7</v>
      </c>
      <c r="G34" s="17">
        <v>0</v>
      </c>
      <c r="H34" s="17">
        <v>2</v>
      </c>
      <c r="I34" s="17">
        <v>3</v>
      </c>
      <c r="J34" s="17">
        <v>1</v>
      </c>
      <c r="K34" s="17">
        <v>2</v>
      </c>
      <c r="L34" s="17">
        <v>8</v>
      </c>
      <c r="M34" s="17">
        <v>0</v>
      </c>
      <c r="N34" s="17">
        <v>0</v>
      </c>
      <c r="O34" s="17">
        <v>2</v>
      </c>
      <c r="P34" s="17">
        <v>6</v>
      </c>
      <c r="Q34" s="17">
        <v>2</v>
      </c>
      <c r="R34" s="17">
        <v>2</v>
      </c>
      <c r="S34" s="17">
        <v>0</v>
      </c>
      <c r="T34" s="17">
        <v>0</v>
      </c>
      <c r="U34" s="17">
        <v>8</v>
      </c>
      <c r="V34" s="19"/>
      <c r="W34" s="10" t="s">
        <v>15</v>
      </c>
      <c r="X34" s="59"/>
      <c r="Y34" s="59"/>
      <c r="Z34" s="14"/>
      <c r="AA34" s="18"/>
    </row>
    <row r="35" spans="1:27" ht="15.75" customHeight="1" hidden="1">
      <c r="A35" s="98"/>
      <c r="B35" s="10">
        <v>2</v>
      </c>
      <c r="C35" s="10">
        <v>3</v>
      </c>
      <c r="D35" s="10">
        <v>4</v>
      </c>
      <c r="E35" s="10">
        <v>5</v>
      </c>
      <c r="F35" s="10">
        <v>6</v>
      </c>
      <c r="G35" s="10">
        <v>7</v>
      </c>
      <c r="H35" s="10">
        <v>8</v>
      </c>
      <c r="I35" s="10">
        <v>9</v>
      </c>
      <c r="J35" s="10">
        <v>10</v>
      </c>
      <c r="K35" s="10">
        <v>11</v>
      </c>
      <c r="L35" s="10">
        <v>12</v>
      </c>
      <c r="M35" s="10">
        <v>13</v>
      </c>
      <c r="N35" s="10">
        <v>14</v>
      </c>
      <c r="O35" s="10">
        <v>15</v>
      </c>
      <c r="P35" s="10">
        <v>16</v>
      </c>
      <c r="Q35" s="10">
        <v>17</v>
      </c>
      <c r="R35" s="10">
        <v>18</v>
      </c>
      <c r="S35" s="10">
        <v>19</v>
      </c>
      <c r="T35" s="10">
        <v>20</v>
      </c>
      <c r="U35" s="10">
        <v>21</v>
      </c>
      <c r="V35" s="43">
        <v>22</v>
      </c>
      <c r="W35" s="10">
        <v>23</v>
      </c>
      <c r="X35" s="61">
        <v>25</v>
      </c>
      <c r="Y35" s="61">
        <v>26</v>
      </c>
      <c r="Z35" s="62">
        <v>27</v>
      </c>
      <c r="AA35" s="13">
        <v>28</v>
      </c>
    </row>
    <row r="36" spans="1:27" ht="21" customHeight="1">
      <c r="A36" s="98"/>
      <c r="B36" s="81" t="s">
        <v>21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10"/>
      <c r="X36" s="14">
        <f>X37+X38+X39+X41+X40</f>
        <v>11485.484</v>
      </c>
      <c r="Y36" s="14">
        <f>Y37+Y38+Y39+Y41+Y40</f>
        <v>11423.121</v>
      </c>
      <c r="Z36" s="14">
        <f t="shared" si="0"/>
        <v>62.36300000000119</v>
      </c>
      <c r="AA36" s="18"/>
    </row>
    <row r="37" spans="1:27" ht="126" customHeight="1">
      <c r="A37" s="98"/>
      <c r="B37" s="17">
        <v>9</v>
      </c>
      <c r="C37" s="17">
        <v>0</v>
      </c>
      <c r="D37" s="17">
        <v>4</v>
      </c>
      <c r="E37" s="17">
        <v>0</v>
      </c>
      <c r="F37" s="17">
        <v>7</v>
      </c>
      <c r="G37" s="17">
        <v>0</v>
      </c>
      <c r="H37" s="17">
        <v>2</v>
      </c>
      <c r="I37" s="17">
        <v>3</v>
      </c>
      <c r="J37" s="17">
        <v>1</v>
      </c>
      <c r="K37" s="17">
        <v>3</v>
      </c>
      <c r="L37" s="17">
        <v>8</v>
      </c>
      <c r="M37" s="17">
        <v>0</v>
      </c>
      <c r="N37" s="17">
        <v>0</v>
      </c>
      <c r="O37" s="17">
        <v>1</v>
      </c>
      <c r="P37" s="17">
        <v>6</v>
      </c>
      <c r="Q37" s="17">
        <v>1</v>
      </c>
      <c r="R37" s="17">
        <v>1</v>
      </c>
      <c r="S37" s="17">
        <v>0</v>
      </c>
      <c r="T37" s="17">
        <v>0</v>
      </c>
      <c r="U37" s="17">
        <v>0</v>
      </c>
      <c r="V37" s="16" t="s">
        <v>22</v>
      </c>
      <c r="W37" s="10" t="s">
        <v>15</v>
      </c>
      <c r="X37" s="59">
        <v>10650.014</v>
      </c>
      <c r="Y37" s="59">
        <v>10650.014</v>
      </c>
      <c r="Z37" s="14">
        <f t="shared" si="0"/>
        <v>0</v>
      </c>
      <c r="AA37" s="18"/>
    </row>
    <row r="38" spans="1:27" ht="30.75" customHeight="1">
      <c r="A38" s="98"/>
      <c r="B38" s="17">
        <v>9</v>
      </c>
      <c r="C38" s="17">
        <v>0</v>
      </c>
      <c r="D38" s="17">
        <v>4</v>
      </c>
      <c r="E38" s="17">
        <v>0</v>
      </c>
      <c r="F38" s="17">
        <v>7</v>
      </c>
      <c r="G38" s="17">
        <v>0</v>
      </c>
      <c r="H38" s="17">
        <v>2</v>
      </c>
      <c r="I38" s="17">
        <v>3</v>
      </c>
      <c r="J38" s="17">
        <v>1</v>
      </c>
      <c r="K38" s="17">
        <v>3</v>
      </c>
      <c r="L38" s="17">
        <v>8</v>
      </c>
      <c r="M38" s="17">
        <v>0</v>
      </c>
      <c r="N38" s="17">
        <v>0</v>
      </c>
      <c r="O38" s="17">
        <v>2</v>
      </c>
      <c r="P38" s="17">
        <v>6</v>
      </c>
      <c r="Q38" s="17">
        <v>1</v>
      </c>
      <c r="R38" s="17">
        <v>2</v>
      </c>
      <c r="S38" s="17">
        <v>0</v>
      </c>
      <c r="T38" s="17">
        <v>1</v>
      </c>
      <c r="U38" s="17">
        <v>0</v>
      </c>
      <c r="V38" s="19" t="s">
        <v>16</v>
      </c>
      <c r="W38" s="10" t="s">
        <v>15</v>
      </c>
      <c r="X38" s="59">
        <v>470.87</v>
      </c>
      <c r="Y38" s="59">
        <v>408.507</v>
      </c>
      <c r="Z38" s="14">
        <f t="shared" si="0"/>
        <v>62.363</v>
      </c>
      <c r="AA38" s="18" t="s">
        <v>65</v>
      </c>
    </row>
    <row r="39" spans="1:27" s="20" customFormat="1" ht="24.75" customHeight="1">
      <c r="A39" s="98"/>
      <c r="B39" s="17">
        <v>9</v>
      </c>
      <c r="C39" s="17">
        <v>0</v>
      </c>
      <c r="D39" s="17">
        <v>4</v>
      </c>
      <c r="E39" s="17">
        <v>0</v>
      </c>
      <c r="F39" s="17">
        <v>7</v>
      </c>
      <c r="G39" s="17">
        <v>0</v>
      </c>
      <c r="H39" s="17">
        <v>2</v>
      </c>
      <c r="I39" s="17">
        <v>3</v>
      </c>
      <c r="J39" s="17">
        <v>1</v>
      </c>
      <c r="K39" s="17">
        <v>3</v>
      </c>
      <c r="L39" s="17">
        <v>8</v>
      </c>
      <c r="M39" s="17">
        <v>0</v>
      </c>
      <c r="N39" s="17">
        <v>0</v>
      </c>
      <c r="O39" s="17">
        <v>2</v>
      </c>
      <c r="P39" s="17">
        <v>6</v>
      </c>
      <c r="Q39" s="17">
        <v>1</v>
      </c>
      <c r="R39" s="17">
        <v>2</v>
      </c>
      <c r="S39" s="17">
        <v>0</v>
      </c>
      <c r="T39" s="17">
        <v>1</v>
      </c>
      <c r="U39" s="17">
        <v>1</v>
      </c>
      <c r="V39" s="19" t="s">
        <v>17</v>
      </c>
      <c r="W39" s="10" t="s">
        <v>15</v>
      </c>
      <c r="X39" s="59">
        <v>14.6</v>
      </c>
      <c r="Y39" s="59">
        <v>14.6</v>
      </c>
      <c r="Z39" s="14">
        <f t="shared" si="0"/>
        <v>0</v>
      </c>
      <c r="AA39" s="18"/>
    </row>
    <row r="40" spans="1:27" s="25" customFormat="1" ht="73.5" customHeight="1">
      <c r="A40" s="98"/>
      <c r="B40" s="21">
        <v>9</v>
      </c>
      <c r="C40" s="21">
        <v>0</v>
      </c>
      <c r="D40" s="21">
        <v>4</v>
      </c>
      <c r="E40" s="21">
        <v>0</v>
      </c>
      <c r="F40" s="21">
        <v>7</v>
      </c>
      <c r="G40" s="21">
        <v>0</v>
      </c>
      <c r="H40" s="21">
        <v>2</v>
      </c>
      <c r="I40" s="21">
        <v>3</v>
      </c>
      <c r="J40" s="21">
        <v>1</v>
      </c>
      <c r="K40" s="21">
        <v>3</v>
      </c>
      <c r="L40" s="21">
        <v>8</v>
      </c>
      <c r="M40" s="21">
        <v>0</v>
      </c>
      <c r="N40" s="21">
        <v>0</v>
      </c>
      <c r="O40" s="21">
        <v>3</v>
      </c>
      <c r="P40" s="21">
        <v>6</v>
      </c>
      <c r="Q40" s="21">
        <v>1</v>
      </c>
      <c r="R40" s="21">
        <v>2</v>
      </c>
      <c r="S40" s="21">
        <v>0</v>
      </c>
      <c r="T40" s="21">
        <v>3</v>
      </c>
      <c r="U40" s="21">
        <v>5</v>
      </c>
      <c r="V40" s="22" t="s">
        <v>23</v>
      </c>
      <c r="W40" s="23"/>
      <c r="X40" s="60">
        <v>250</v>
      </c>
      <c r="Y40" s="60">
        <v>250</v>
      </c>
      <c r="Z40" s="14">
        <f t="shared" si="0"/>
        <v>0</v>
      </c>
      <c r="AA40" s="24"/>
    </row>
    <row r="41" spans="1:27" s="20" customFormat="1" ht="25.5" customHeight="1">
      <c r="A41" s="98"/>
      <c r="B41" s="17">
        <v>9</v>
      </c>
      <c r="C41" s="17">
        <v>0</v>
      </c>
      <c r="D41" s="17">
        <v>4</v>
      </c>
      <c r="E41" s="17">
        <v>0</v>
      </c>
      <c r="F41" s="17">
        <v>7</v>
      </c>
      <c r="G41" s="17">
        <v>0</v>
      </c>
      <c r="H41" s="17">
        <v>2</v>
      </c>
      <c r="I41" s="17">
        <v>3</v>
      </c>
      <c r="J41" s="17">
        <v>1</v>
      </c>
      <c r="K41" s="17">
        <v>3</v>
      </c>
      <c r="L41" s="17">
        <v>8</v>
      </c>
      <c r="M41" s="17">
        <v>0</v>
      </c>
      <c r="N41" s="17">
        <v>0</v>
      </c>
      <c r="O41" s="17">
        <v>3</v>
      </c>
      <c r="P41" s="17">
        <v>6</v>
      </c>
      <c r="Q41" s="17">
        <v>1</v>
      </c>
      <c r="R41" s="17">
        <v>2</v>
      </c>
      <c r="S41" s="17">
        <v>0</v>
      </c>
      <c r="T41" s="17">
        <v>0</v>
      </c>
      <c r="U41" s="17">
        <v>8</v>
      </c>
      <c r="V41" s="16" t="s">
        <v>24</v>
      </c>
      <c r="W41" s="10" t="s">
        <v>15</v>
      </c>
      <c r="X41" s="59">
        <v>100</v>
      </c>
      <c r="Y41" s="59">
        <v>100</v>
      </c>
      <c r="Z41" s="14">
        <f t="shared" si="0"/>
        <v>0</v>
      </c>
      <c r="AA41" s="18"/>
    </row>
    <row r="42" spans="1:27" s="20" customFormat="1" ht="30.75" customHeight="1">
      <c r="A42" s="98"/>
      <c r="B42" s="81" t="s">
        <v>25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10" t="s">
        <v>15</v>
      </c>
      <c r="X42" s="14">
        <f>X43</f>
        <v>14.965</v>
      </c>
      <c r="Y42" s="14">
        <f>Y43</f>
        <v>14.965</v>
      </c>
      <c r="Z42" s="14">
        <f t="shared" si="0"/>
        <v>0</v>
      </c>
      <c r="AA42" s="18"/>
    </row>
    <row r="43" spans="1:27" s="20" customFormat="1" ht="45.75" customHeight="1">
      <c r="A43" s="98"/>
      <c r="B43" s="17">
        <v>9</v>
      </c>
      <c r="C43" s="17">
        <v>0</v>
      </c>
      <c r="D43" s="17">
        <v>4</v>
      </c>
      <c r="E43" s="17">
        <v>0</v>
      </c>
      <c r="F43" s="17">
        <v>7</v>
      </c>
      <c r="G43" s="17">
        <v>0</v>
      </c>
      <c r="H43" s="17">
        <v>9</v>
      </c>
      <c r="I43" s="17">
        <v>3</v>
      </c>
      <c r="J43" s="17">
        <v>1</v>
      </c>
      <c r="K43" s="17">
        <v>4</v>
      </c>
      <c r="L43" s="17">
        <v>8</v>
      </c>
      <c r="M43" s="17">
        <v>0</v>
      </c>
      <c r="N43" s="17">
        <v>0</v>
      </c>
      <c r="O43" s="17">
        <v>3</v>
      </c>
      <c r="P43" s="17">
        <v>2</v>
      </c>
      <c r="Q43" s="17">
        <v>4</v>
      </c>
      <c r="R43" s="17">
        <v>0</v>
      </c>
      <c r="S43" s="17">
        <v>0</v>
      </c>
      <c r="T43" s="17">
        <v>0</v>
      </c>
      <c r="U43" s="17">
        <v>0</v>
      </c>
      <c r="V43" s="16" t="s">
        <v>26</v>
      </c>
      <c r="W43" s="10" t="s">
        <v>15</v>
      </c>
      <c r="X43" s="59">
        <v>14.965</v>
      </c>
      <c r="Y43" s="59">
        <v>14.965</v>
      </c>
      <c r="Z43" s="14">
        <f t="shared" si="0"/>
        <v>0</v>
      </c>
      <c r="AA43" s="18"/>
    </row>
    <row r="44" spans="1:27" s="20" customFormat="1" ht="22.5" customHeight="1">
      <c r="A44" s="98"/>
      <c r="B44" s="81" t="s">
        <v>27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10"/>
      <c r="X44" s="14">
        <f>X57+X59+X60+X62+X45+X58+X49+X61+X46+X48+X50+X51+X52+X55+X56+X53+X47</f>
        <v>50691.376229999994</v>
      </c>
      <c r="Y44" s="14">
        <f>Y57+Y59+Y60+Y62+Y45+Y58+Y49+Y61+Y46+Y48+Y50+Y51+Y52+Y47+Y53+Y56</f>
        <v>43168.9398</v>
      </c>
      <c r="Z44" s="14">
        <f t="shared" si="0"/>
        <v>7522.436429999994</v>
      </c>
      <c r="AA44" s="18"/>
    </row>
    <row r="45" spans="1:30" s="29" customFormat="1" ht="46.5" customHeight="1">
      <c r="A45" s="98"/>
      <c r="B45" s="26">
        <v>9</v>
      </c>
      <c r="C45" s="26">
        <v>2</v>
      </c>
      <c r="D45" s="26">
        <v>8</v>
      </c>
      <c r="E45" s="26">
        <v>0</v>
      </c>
      <c r="F45" s="26">
        <v>7</v>
      </c>
      <c r="G45" s="26">
        <v>0</v>
      </c>
      <c r="H45" s="26">
        <v>1</v>
      </c>
      <c r="I45" s="30">
        <v>3</v>
      </c>
      <c r="J45" s="30">
        <v>1</v>
      </c>
      <c r="K45" s="30">
        <v>5</v>
      </c>
      <c r="L45" s="30">
        <v>4</v>
      </c>
      <c r="M45" s="30">
        <v>2</v>
      </c>
      <c r="N45" s="30">
        <v>0</v>
      </c>
      <c r="O45" s="30">
        <v>1</v>
      </c>
      <c r="P45" s="26">
        <v>4</v>
      </c>
      <c r="Q45" s="26">
        <v>1</v>
      </c>
      <c r="R45" s="26">
        <v>4</v>
      </c>
      <c r="S45" s="26">
        <v>0</v>
      </c>
      <c r="T45" s="26">
        <v>0</v>
      </c>
      <c r="U45" s="26">
        <v>0</v>
      </c>
      <c r="V45" s="22" t="s">
        <v>28</v>
      </c>
      <c r="W45" s="27" t="s">
        <v>15</v>
      </c>
      <c r="X45" s="59">
        <v>13933.0612</v>
      </c>
      <c r="Y45" s="59">
        <v>13933.0612</v>
      </c>
      <c r="Z45" s="59">
        <f t="shared" si="0"/>
        <v>0</v>
      </c>
      <c r="AA45" s="28"/>
      <c r="AB45" s="50">
        <f>X45+X46+X47+X52+X53+X55+X56+X58</f>
        <v>16913.017889999996</v>
      </c>
      <c r="AC45" s="50">
        <f>Y45+Y46+Y47+Y52+Y53+Y55+Y56+Y58</f>
        <v>15469.617799999998</v>
      </c>
      <c r="AD45" s="50">
        <f>Z45+Z46+Z47+Z52+Z53+Z55+Z56+Z58</f>
        <v>1443.40009</v>
      </c>
    </row>
    <row r="46" spans="1:27" s="29" customFormat="1" ht="41.25" customHeight="1">
      <c r="A46" s="98"/>
      <c r="B46" s="26">
        <v>9</v>
      </c>
      <c r="C46" s="26">
        <v>2</v>
      </c>
      <c r="D46" s="26">
        <v>8</v>
      </c>
      <c r="E46" s="26">
        <v>0</v>
      </c>
      <c r="F46" s="26">
        <v>7</v>
      </c>
      <c r="G46" s="26">
        <v>0</v>
      </c>
      <c r="H46" s="26">
        <v>1</v>
      </c>
      <c r="I46" s="26">
        <v>3</v>
      </c>
      <c r="J46" s="26">
        <v>1</v>
      </c>
      <c r="K46" s="26">
        <v>5</v>
      </c>
      <c r="L46" s="26">
        <v>4</v>
      </c>
      <c r="M46" s="26">
        <v>2</v>
      </c>
      <c r="N46" s="26">
        <v>2</v>
      </c>
      <c r="O46" s="26">
        <v>4</v>
      </c>
      <c r="P46" s="26">
        <v>4</v>
      </c>
      <c r="Q46" s="26">
        <v>1</v>
      </c>
      <c r="R46" s="26">
        <v>4</v>
      </c>
      <c r="S46" s="26">
        <v>0</v>
      </c>
      <c r="T46" s="26">
        <v>0</v>
      </c>
      <c r="U46" s="26">
        <v>0</v>
      </c>
      <c r="V46" s="22" t="s">
        <v>29</v>
      </c>
      <c r="W46" s="27" t="s">
        <v>15</v>
      </c>
      <c r="X46" s="59">
        <v>1073.74246</v>
      </c>
      <c r="Y46" s="59">
        <v>1073.74246</v>
      </c>
      <c r="Z46" s="59">
        <f t="shared" si="0"/>
        <v>0</v>
      </c>
      <c r="AA46" s="28"/>
    </row>
    <row r="47" spans="1:27" s="29" customFormat="1" ht="53.25" customHeight="1">
      <c r="A47" s="98"/>
      <c r="B47" s="33">
        <v>9</v>
      </c>
      <c r="C47" s="33">
        <v>2</v>
      </c>
      <c r="D47" s="33">
        <v>8</v>
      </c>
      <c r="E47" s="33">
        <v>0</v>
      </c>
      <c r="F47" s="33">
        <v>7</v>
      </c>
      <c r="G47" s="33">
        <v>0</v>
      </c>
      <c r="H47" s="33">
        <v>1</v>
      </c>
      <c r="I47" s="33">
        <v>3</v>
      </c>
      <c r="J47" s="33">
        <v>1</v>
      </c>
      <c r="K47" s="33">
        <v>5</v>
      </c>
      <c r="L47" s="33">
        <v>4</v>
      </c>
      <c r="M47" s="33">
        <v>2</v>
      </c>
      <c r="N47" s="33">
        <v>2</v>
      </c>
      <c r="O47" s="33">
        <v>4</v>
      </c>
      <c r="P47" s="33">
        <v>4</v>
      </c>
      <c r="Q47" s="33">
        <v>1</v>
      </c>
      <c r="R47" s="33">
        <v>4</v>
      </c>
      <c r="S47" s="33">
        <v>0</v>
      </c>
      <c r="T47" s="33">
        <v>5</v>
      </c>
      <c r="U47" s="33">
        <v>0</v>
      </c>
      <c r="V47" s="22" t="s">
        <v>45</v>
      </c>
      <c r="W47" s="27" t="s">
        <v>15</v>
      </c>
      <c r="X47" s="59">
        <v>83.06503</v>
      </c>
      <c r="Y47" s="59">
        <v>83.06503</v>
      </c>
      <c r="Z47" s="59">
        <f t="shared" si="0"/>
        <v>0</v>
      </c>
      <c r="AA47" s="28"/>
    </row>
    <row r="48" spans="1:27" s="29" customFormat="1" ht="46.5" customHeight="1">
      <c r="A48" s="98"/>
      <c r="B48" s="26">
        <v>9</v>
      </c>
      <c r="C48" s="26">
        <v>2</v>
      </c>
      <c r="D48" s="26">
        <v>8</v>
      </c>
      <c r="E48" s="26">
        <v>0</v>
      </c>
      <c r="F48" s="26">
        <v>7</v>
      </c>
      <c r="G48" s="26">
        <v>0</v>
      </c>
      <c r="H48" s="26">
        <v>1</v>
      </c>
      <c r="I48" s="26">
        <v>3</v>
      </c>
      <c r="J48" s="26">
        <v>1</v>
      </c>
      <c r="K48" s="26">
        <v>5</v>
      </c>
      <c r="L48" s="26">
        <v>4</v>
      </c>
      <c r="M48" s="26">
        <v>2</v>
      </c>
      <c r="N48" s="26">
        <v>2</v>
      </c>
      <c r="O48" s="26">
        <v>6</v>
      </c>
      <c r="P48" s="26">
        <v>4</v>
      </c>
      <c r="Q48" s="26">
        <v>1</v>
      </c>
      <c r="R48" s="26">
        <v>4</v>
      </c>
      <c r="S48" s="26">
        <v>0</v>
      </c>
      <c r="T48" s="26">
        <v>0</v>
      </c>
      <c r="U48" s="26">
        <v>0</v>
      </c>
      <c r="V48" s="22"/>
      <c r="W48" s="27" t="s">
        <v>15</v>
      </c>
      <c r="X48" s="59"/>
      <c r="Y48" s="59"/>
      <c r="Z48" s="59">
        <f t="shared" si="0"/>
        <v>0</v>
      </c>
      <c r="AA48" s="28"/>
    </row>
    <row r="49" spans="1:27" s="29" customFormat="1" ht="39" customHeight="1">
      <c r="A49" s="98"/>
      <c r="B49" s="30">
        <v>9</v>
      </c>
      <c r="C49" s="30">
        <v>2</v>
      </c>
      <c r="D49" s="30">
        <v>8</v>
      </c>
      <c r="E49" s="30">
        <v>0</v>
      </c>
      <c r="F49" s="30">
        <v>7</v>
      </c>
      <c r="G49" s="30">
        <v>0</v>
      </c>
      <c r="H49" s="30">
        <v>2</v>
      </c>
      <c r="I49" s="30">
        <v>3</v>
      </c>
      <c r="J49" s="30">
        <v>1</v>
      </c>
      <c r="K49" s="30">
        <v>5</v>
      </c>
      <c r="L49" s="30">
        <v>8</v>
      </c>
      <c r="M49" s="30">
        <v>0</v>
      </c>
      <c r="N49" s="30">
        <v>0</v>
      </c>
      <c r="O49" s="30">
        <v>2</v>
      </c>
      <c r="P49" s="30">
        <v>2</v>
      </c>
      <c r="Q49" s="30">
        <v>4</v>
      </c>
      <c r="R49" s="30">
        <v>0</v>
      </c>
      <c r="S49" s="30">
        <v>0</v>
      </c>
      <c r="T49" s="30">
        <v>0</v>
      </c>
      <c r="U49" s="30">
        <v>0</v>
      </c>
      <c r="V49" s="31" t="s">
        <v>41</v>
      </c>
      <c r="W49" s="32" t="s">
        <v>15</v>
      </c>
      <c r="X49" s="59">
        <v>24.002</v>
      </c>
      <c r="Y49" s="59">
        <v>24.002</v>
      </c>
      <c r="Z49" s="59">
        <f t="shared" si="0"/>
        <v>0</v>
      </c>
      <c r="AA49" s="28"/>
    </row>
    <row r="50" spans="1:27" s="29" customFormat="1" ht="35.25" customHeight="1">
      <c r="A50" s="98"/>
      <c r="B50" s="30">
        <v>9</v>
      </c>
      <c r="C50" s="30">
        <v>2</v>
      </c>
      <c r="D50" s="30">
        <v>8</v>
      </c>
      <c r="E50" s="30">
        <v>0</v>
      </c>
      <c r="F50" s="30">
        <v>7</v>
      </c>
      <c r="G50" s="30">
        <v>0</v>
      </c>
      <c r="H50" s="30">
        <v>2</v>
      </c>
      <c r="I50" s="30">
        <v>3</v>
      </c>
      <c r="J50" s="30">
        <v>1</v>
      </c>
      <c r="K50" s="30">
        <v>5</v>
      </c>
      <c r="L50" s="30">
        <v>4</v>
      </c>
      <c r="M50" s="30">
        <v>2</v>
      </c>
      <c r="N50" s="30">
        <v>2</v>
      </c>
      <c r="O50" s="30">
        <v>5</v>
      </c>
      <c r="P50" s="30">
        <v>4</v>
      </c>
      <c r="Q50" s="30">
        <v>1</v>
      </c>
      <c r="R50" s="30">
        <v>4</v>
      </c>
      <c r="S50" s="30">
        <v>0</v>
      </c>
      <c r="T50" s="30">
        <v>0</v>
      </c>
      <c r="U50" s="30">
        <v>0</v>
      </c>
      <c r="V50" s="31" t="s">
        <v>30</v>
      </c>
      <c r="W50" s="32" t="s">
        <v>15</v>
      </c>
      <c r="X50" s="59">
        <v>300</v>
      </c>
      <c r="Y50" s="59">
        <v>300</v>
      </c>
      <c r="Z50" s="59">
        <f t="shared" si="0"/>
        <v>0</v>
      </c>
      <c r="AA50" s="28"/>
    </row>
    <row r="51" spans="1:27" s="29" customFormat="1" ht="38.25" customHeight="1">
      <c r="A51" s="98"/>
      <c r="B51" s="30">
        <v>9</v>
      </c>
      <c r="C51" s="30">
        <v>2</v>
      </c>
      <c r="D51" s="30">
        <v>8</v>
      </c>
      <c r="E51" s="30">
        <v>0</v>
      </c>
      <c r="F51" s="30">
        <v>7</v>
      </c>
      <c r="G51" s="30">
        <v>0</v>
      </c>
      <c r="H51" s="30">
        <v>2</v>
      </c>
      <c r="I51" s="30">
        <v>3</v>
      </c>
      <c r="J51" s="30">
        <v>1</v>
      </c>
      <c r="K51" s="30">
        <v>5</v>
      </c>
      <c r="L51" s="30">
        <v>8</v>
      </c>
      <c r="M51" s="30">
        <v>0</v>
      </c>
      <c r="N51" s="30">
        <v>0</v>
      </c>
      <c r="O51" s="30">
        <v>2</v>
      </c>
      <c r="P51" s="30">
        <v>2</v>
      </c>
      <c r="Q51" s="30">
        <v>4</v>
      </c>
      <c r="R51" s="30">
        <v>0</v>
      </c>
      <c r="S51" s="30">
        <v>0</v>
      </c>
      <c r="T51" s="30">
        <v>0</v>
      </c>
      <c r="U51" s="30">
        <v>0</v>
      </c>
      <c r="V51" s="31" t="s">
        <v>46</v>
      </c>
      <c r="W51" s="32" t="s">
        <v>15</v>
      </c>
      <c r="X51" s="59">
        <v>6000</v>
      </c>
      <c r="Y51" s="59">
        <v>0</v>
      </c>
      <c r="Z51" s="59">
        <f t="shared" si="0"/>
        <v>6000</v>
      </c>
      <c r="AA51" s="28" t="s">
        <v>67</v>
      </c>
    </row>
    <row r="52" spans="1:27" s="29" customFormat="1" ht="27" customHeight="1">
      <c r="A52" s="98"/>
      <c r="B52" s="33">
        <v>9</v>
      </c>
      <c r="C52" s="33">
        <v>2</v>
      </c>
      <c r="D52" s="33">
        <v>8</v>
      </c>
      <c r="E52" s="33">
        <v>0</v>
      </c>
      <c r="F52" s="33">
        <v>7</v>
      </c>
      <c r="G52" s="33">
        <v>0</v>
      </c>
      <c r="H52" s="33">
        <v>1</v>
      </c>
      <c r="I52" s="33">
        <v>3</v>
      </c>
      <c r="J52" s="33">
        <v>1</v>
      </c>
      <c r="K52" s="33">
        <v>5</v>
      </c>
      <c r="L52" s="33">
        <v>4</v>
      </c>
      <c r="M52" s="33">
        <v>2</v>
      </c>
      <c r="N52" s="33">
        <v>3</v>
      </c>
      <c r="O52" s="33">
        <v>5</v>
      </c>
      <c r="P52" s="33">
        <v>4</v>
      </c>
      <c r="Q52" s="33">
        <v>1</v>
      </c>
      <c r="R52" s="33">
        <v>4</v>
      </c>
      <c r="S52" s="33">
        <v>0</v>
      </c>
      <c r="T52" s="33">
        <v>0</v>
      </c>
      <c r="U52" s="33">
        <v>0</v>
      </c>
      <c r="V52" s="31" t="s">
        <v>31</v>
      </c>
      <c r="W52" s="32" t="s">
        <v>15</v>
      </c>
      <c r="X52" s="59">
        <v>81.427</v>
      </c>
      <c r="Y52" s="59">
        <v>81.427</v>
      </c>
      <c r="Z52" s="59">
        <f t="shared" si="0"/>
        <v>0</v>
      </c>
      <c r="AA52" s="28"/>
    </row>
    <row r="53" spans="1:27" s="29" customFormat="1" ht="57" customHeight="1">
      <c r="A53" s="98"/>
      <c r="B53" s="33">
        <v>9</v>
      </c>
      <c r="C53" s="33">
        <v>2</v>
      </c>
      <c r="D53" s="33">
        <v>8</v>
      </c>
      <c r="E53" s="33">
        <v>0</v>
      </c>
      <c r="F53" s="33">
        <v>7</v>
      </c>
      <c r="G53" s="33">
        <v>0</v>
      </c>
      <c r="H53" s="33">
        <v>1</v>
      </c>
      <c r="I53" s="33">
        <v>3</v>
      </c>
      <c r="J53" s="33">
        <v>1</v>
      </c>
      <c r="K53" s="33">
        <v>5</v>
      </c>
      <c r="L53" s="33">
        <v>4</v>
      </c>
      <c r="M53" s="33">
        <v>2</v>
      </c>
      <c r="N53" s="33">
        <v>0</v>
      </c>
      <c r="O53" s="33">
        <v>1</v>
      </c>
      <c r="P53" s="33">
        <v>4</v>
      </c>
      <c r="Q53" s="33">
        <v>1</v>
      </c>
      <c r="R53" s="33">
        <v>4</v>
      </c>
      <c r="S53" s="33">
        <v>0</v>
      </c>
      <c r="T53" s="33">
        <v>0</v>
      </c>
      <c r="U53" s="33">
        <v>0</v>
      </c>
      <c r="V53" s="31" t="s">
        <v>44</v>
      </c>
      <c r="W53" s="32" t="s">
        <v>15</v>
      </c>
      <c r="X53" s="59">
        <v>37.79345</v>
      </c>
      <c r="Y53" s="59">
        <v>37.79345</v>
      </c>
      <c r="Z53" s="59">
        <f t="shared" si="0"/>
        <v>0</v>
      </c>
      <c r="AA53" s="28"/>
    </row>
    <row r="54" spans="1:27" s="29" customFormat="1" ht="21" customHeight="1" hidden="1">
      <c r="A54" s="98"/>
      <c r="B54" s="42">
        <v>2</v>
      </c>
      <c r="C54" s="42">
        <v>3</v>
      </c>
      <c r="D54" s="42">
        <v>4</v>
      </c>
      <c r="E54" s="42">
        <v>5</v>
      </c>
      <c r="F54" s="42">
        <v>6</v>
      </c>
      <c r="G54" s="42">
        <v>7</v>
      </c>
      <c r="H54" s="42">
        <v>8</v>
      </c>
      <c r="I54" s="42">
        <v>9</v>
      </c>
      <c r="J54" s="42">
        <v>10</v>
      </c>
      <c r="K54" s="42">
        <v>11</v>
      </c>
      <c r="L54" s="42">
        <v>12</v>
      </c>
      <c r="M54" s="42">
        <v>13</v>
      </c>
      <c r="N54" s="42">
        <v>14</v>
      </c>
      <c r="O54" s="42">
        <v>15</v>
      </c>
      <c r="P54" s="42">
        <v>16</v>
      </c>
      <c r="Q54" s="42">
        <v>17</v>
      </c>
      <c r="R54" s="42">
        <v>18</v>
      </c>
      <c r="S54" s="42">
        <v>19</v>
      </c>
      <c r="T54" s="42">
        <v>20</v>
      </c>
      <c r="U54" s="42">
        <v>21</v>
      </c>
      <c r="V54" s="43">
        <v>22</v>
      </c>
      <c r="W54" s="42">
        <v>23</v>
      </c>
      <c r="X54" s="63"/>
      <c r="Y54" s="63"/>
      <c r="Z54" s="65">
        <v>27</v>
      </c>
      <c r="AA54" s="64">
        <v>28</v>
      </c>
    </row>
    <row r="55" spans="1:27" s="45" customFormat="1" ht="85.5" customHeight="1">
      <c r="A55" s="98"/>
      <c r="B55" s="30">
        <v>9</v>
      </c>
      <c r="C55" s="30">
        <v>2</v>
      </c>
      <c r="D55" s="30">
        <v>8</v>
      </c>
      <c r="E55" s="30">
        <v>0</v>
      </c>
      <c r="F55" s="30">
        <v>7</v>
      </c>
      <c r="G55" s="30">
        <v>0</v>
      </c>
      <c r="H55" s="30">
        <v>1</v>
      </c>
      <c r="I55" s="30">
        <v>3</v>
      </c>
      <c r="J55" s="30">
        <v>1</v>
      </c>
      <c r="K55" s="30">
        <v>5</v>
      </c>
      <c r="L55" s="30">
        <v>8</v>
      </c>
      <c r="M55" s="30">
        <v>0</v>
      </c>
      <c r="N55" s="30">
        <v>0</v>
      </c>
      <c r="O55" s="30">
        <v>2</v>
      </c>
      <c r="P55" s="30">
        <v>2</v>
      </c>
      <c r="Q55" s="30">
        <v>4</v>
      </c>
      <c r="R55" s="30">
        <v>4</v>
      </c>
      <c r="S55" s="30">
        <v>1</v>
      </c>
      <c r="T55" s="30">
        <v>2</v>
      </c>
      <c r="U55" s="30">
        <v>0</v>
      </c>
      <c r="V55" s="31" t="s">
        <v>43</v>
      </c>
      <c r="W55" s="32" t="s">
        <v>15</v>
      </c>
      <c r="X55" s="59">
        <v>1443.4</v>
      </c>
      <c r="Y55" s="59">
        <v>0</v>
      </c>
      <c r="Z55" s="59">
        <f t="shared" si="0"/>
        <v>1443.4</v>
      </c>
      <c r="AA55" s="44" t="s">
        <v>68</v>
      </c>
    </row>
    <row r="56" spans="1:27" s="29" customFormat="1" ht="57" customHeight="1">
      <c r="A56" s="98"/>
      <c r="B56" s="33">
        <v>9</v>
      </c>
      <c r="C56" s="33">
        <v>2</v>
      </c>
      <c r="D56" s="33">
        <v>8</v>
      </c>
      <c r="E56" s="33">
        <v>0</v>
      </c>
      <c r="F56" s="33">
        <v>7</v>
      </c>
      <c r="G56" s="33">
        <v>0</v>
      </c>
      <c r="H56" s="33">
        <v>1</v>
      </c>
      <c r="I56" s="33">
        <v>3</v>
      </c>
      <c r="J56" s="33">
        <v>1</v>
      </c>
      <c r="K56" s="33">
        <v>5</v>
      </c>
      <c r="L56" s="33">
        <v>8</v>
      </c>
      <c r="M56" s="33">
        <v>0</v>
      </c>
      <c r="N56" s="33">
        <v>0</v>
      </c>
      <c r="O56" s="33">
        <v>2</v>
      </c>
      <c r="P56" s="33">
        <v>2</v>
      </c>
      <c r="Q56" s="33">
        <v>4</v>
      </c>
      <c r="R56" s="33">
        <v>0</v>
      </c>
      <c r="S56" s="33">
        <v>0</v>
      </c>
      <c r="T56" s="33">
        <v>4</v>
      </c>
      <c r="U56" s="33">
        <v>7</v>
      </c>
      <c r="V56" s="31" t="s">
        <v>42</v>
      </c>
      <c r="W56" s="32" t="s">
        <v>15</v>
      </c>
      <c r="X56" s="59">
        <v>96.57866</v>
      </c>
      <c r="Y56" s="59">
        <v>96.57866</v>
      </c>
      <c r="Z56" s="59">
        <f t="shared" si="0"/>
        <v>0</v>
      </c>
      <c r="AA56" s="28"/>
    </row>
    <row r="57" spans="1:27" s="20" customFormat="1" ht="60" customHeight="1">
      <c r="A57" s="99" t="s">
        <v>13</v>
      </c>
      <c r="B57" s="33">
        <v>9</v>
      </c>
      <c r="C57" s="33">
        <v>0</v>
      </c>
      <c r="D57" s="33">
        <v>4</v>
      </c>
      <c r="E57" s="33">
        <v>0</v>
      </c>
      <c r="F57" s="33">
        <v>7</v>
      </c>
      <c r="G57" s="33">
        <v>0</v>
      </c>
      <c r="H57" s="33">
        <v>1</v>
      </c>
      <c r="I57" s="33">
        <v>3</v>
      </c>
      <c r="J57" s="33">
        <v>1</v>
      </c>
      <c r="K57" s="33">
        <v>5</v>
      </c>
      <c r="L57" s="33">
        <v>8</v>
      </c>
      <c r="M57" s="33">
        <v>0</v>
      </c>
      <c r="N57" s="33">
        <v>0</v>
      </c>
      <c r="O57" s="33">
        <v>2</v>
      </c>
      <c r="P57" s="33">
        <v>2</v>
      </c>
      <c r="Q57" s="33">
        <v>4</v>
      </c>
      <c r="R57" s="33">
        <v>0</v>
      </c>
      <c r="S57" s="33">
        <v>0</v>
      </c>
      <c r="T57" s="33">
        <v>1</v>
      </c>
      <c r="U57" s="33">
        <v>5</v>
      </c>
      <c r="V57" s="34" t="s">
        <v>32</v>
      </c>
      <c r="W57" s="10" t="s">
        <v>15</v>
      </c>
      <c r="X57" s="59">
        <v>4776.40813</v>
      </c>
      <c r="Y57" s="59">
        <v>4774.53</v>
      </c>
      <c r="Z57" s="59">
        <f t="shared" si="0"/>
        <v>1.8781300000000556</v>
      </c>
      <c r="AA57" s="18"/>
    </row>
    <row r="58" spans="1:27" s="25" customFormat="1" ht="50.25" customHeight="1">
      <c r="A58" s="99"/>
      <c r="B58" s="33">
        <v>9</v>
      </c>
      <c r="C58" s="33">
        <v>2</v>
      </c>
      <c r="D58" s="33">
        <v>8</v>
      </c>
      <c r="E58" s="33">
        <v>0</v>
      </c>
      <c r="F58" s="33">
        <v>7</v>
      </c>
      <c r="G58" s="33">
        <v>0</v>
      </c>
      <c r="H58" s="33">
        <v>1</v>
      </c>
      <c r="I58" s="33">
        <v>3</v>
      </c>
      <c r="J58" s="33">
        <v>1</v>
      </c>
      <c r="K58" s="33">
        <v>1</v>
      </c>
      <c r="L58" s="33">
        <v>8</v>
      </c>
      <c r="M58" s="33">
        <v>0</v>
      </c>
      <c r="N58" s="33">
        <v>0</v>
      </c>
      <c r="O58" s="33">
        <v>2</v>
      </c>
      <c r="P58" s="33">
        <v>2</v>
      </c>
      <c r="Q58" s="33">
        <v>4</v>
      </c>
      <c r="R58" s="33">
        <v>0</v>
      </c>
      <c r="S58" s="33">
        <v>0</v>
      </c>
      <c r="T58" s="33">
        <v>0</v>
      </c>
      <c r="U58" s="33">
        <v>0</v>
      </c>
      <c r="V58" s="34" t="s">
        <v>33</v>
      </c>
      <c r="W58" s="10" t="s">
        <v>15</v>
      </c>
      <c r="X58" s="59">
        <v>163.95009</v>
      </c>
      <c r="Y58" s="59">
        <v>163.95</v>
      </c>
      <c r="Z58" s="59">
        <f t="shared" si="0"/>
        <v>9.000000000014552E-05</v>
      </c>
      <c r="AA58" s="24"/>
    </row>
    <row r="59" spans="1:27" s="20" customFormat="1" ht="64.5" customHeight="1">
      <c r="A59" s="99"/>
      <c r="B59" s="33">
        <v>9</v>
      </c>
      <c r="C59" s="33">
        <v>0</v>
      </c>
      <c r="D59" s="33">
        <v>4</v>
      </c>
      <c r="E59" s="33">
        <v>0</v>
      </c>
      <c r="F59" s="33">
        <v>7</v>
      </c>
      <c r="G59" s="33">
        <v>0</v>
      </c>
      <c r="H59" s="33">
        <v>2</v>
      </c>
      <c r="I59" s="33">
        <v>3</v>
      </c>
      <c r="J59" s="33">
        <v>1</v>
      </c>
      <c r="K59" s="33">
        <v>5</v>
      </c>
      <c r="L59" s="33">
        <v>8</v>
      </c>
      <c r="M59" s="33">
        <v>0</v>
      </c>
      <c r="N59" s="33">
        <v>0</v>
      </c>
      <c r="O59" s="33">
        <v>2</v>
      </c>
      <c r="P59" s="33">
        <v>2</v>
      </c>
      <c r="Q59" s="33">
        <v>4</v>
      </c>
      <c r="R59" s="33">
        <v>0</v>
      </c>
      <c r="S59" s="33">
        <v>0</v>
      </c>
      <c r="T59" s="33">
        <v>1</v>
      </c>
      <c r="U59" s="33">
        <v>5</v>
      </c>
      <c r="V59" s="34" t="s">
        <v>34</v>
      </c>
      <c r="W59" s="10" t="s">
        <v>15</v>
      </c>
      <c r="X59" s="59">
        <v>690.176</v>
      </c>
      <c r="Y59" s="59">
        <v>689.501</v>
      </c>
      <c r="Z59" s="59">
        <f t="shared" si="0"/>
        <v>0.6750000000000682</v>
      </c>
      <c r="AA59" s="18"/>
    </row>
    <row r="60" spans="1:27" s="20" customFormat="1" ht="38.25" customHeight="1">
      <c r="A60" s="99"/>
      <c r="B60" s="33">
        <v>9</v>
      </c>
      <c r="C60" s="33">
        <v>0</v>
      </c>
      <c r="D60" s="33">
        <v>4</v>
      </c>
      <c r="E60" s="33">
        <v>0</v>
      </c>
      <c r="F60" s="33">
        <v>7</v>
      </c>
      <c r="G60" s="33">
        <v>0</v>
      </c>
      <c r="H60" s="33">
        <v>2</v>
      </c>
      <c r="I60" s="33">
        <v>3</v>
      </c>
      <c r="J60" s="33">
        <v>1</v>
      </c>
      <c r="K60" s="33">
        <v>5</v>
      </c>
      <c r="L60" s="33">
        <v>8</v>
      </c>
      <c r="M60" s="33">
        <v>0</v>
      </c>
      <c r="N60" s="33">
        <v>0</v>
      </c>
      <c r="O60" s="33">
        <v>2</v>
      </c>
      <c r="P60" s="33">
        <v>6</v>
      </c>
      <c r="Q60" s="33">
        <v>2</v>
      </c>
      <c r="R60" s="33">
        <v>2</v>
      </c>
      <c r="S60" s="33">
        <v>0</v>
      </c>
      <c r="T60" s="33">
        <v>1</v>
      </c>
      <c r="U60" s="33">
        <v>5</v>
      </c>
      <c r="V60" s="34" t="s">
        <v>35</v>
      </c>
      <c r="W60" s="10" t="s">
        <v>15</v>
      </c>
      <c r="X60" s="59">
        <v>11858.113</v>
      </c>
      <c r="Y60" s="59">
        <v>11858.113</v>
      </c>
      <c r="Z60" s="59">
        <f t="shared" si="0"/>
        <v>0</v>
      </c>
      <c r="AA60" s="18"/>
    </row>
    <row r="61" spans="1:27" s="20" customFormat="1" ht="75" customHeight="1" hidden="1">
      <c r="A61" s="99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10"/>
      <c r="X61" s="59"/>
      <c r="Y61" s="59"/>
      <c r="Z61" s="59">
        <f t="shared" si="0"/>
        <v>0</v>
      </c>
      <c r="AA61" s="18"/>
    </row>
    <row r="62" spans="1:28" s="25" customFormat="1" ht="93.75" customHeight="1">
      <c r="A62" s="99"/>
      <c r="B62" s="33">
        <v>9</v>
      </c>
      <c r="C62" s="33">
        <v>0</v>
      </c>
      <c r="D62" s="33">
        <v>4</v>
      </c>
      <c r="E62" s="33">
        <v>0</v>
      </c>
      <c r="F62" s="33">
        <v>7</v>
      </c>
      <c r="G62" s="33">
        <v>0</v>
      </c>
      <c r="H62" s="33">
        <v>2</v>
      </c>
      <c r="I62" s="33">
        <v>3</v>
      </c>
      <c r="J62" s="33">
        <v>1</v>
      </c>
      <c r="K62" s="33">
        <v>5</v>
      </c>
      <c r="L62" s="33">
        <v>8</v>
      </c>
      <c r="M62" s="33">
        <v>0</v>
      </c>
      <c r="N62" s="33">
        <v>0</v>
      </c>
      <c r="O62" s="33">
        <v>2</v>
      </c>
      <c r="P62" s="33">
        <v>6</v>
      </c>
      <c r="Q62" s="33">
        <v>1</v>
      </c>
      <c r="R62" s="33">
        <v>2</v>
      </c>
      <c r="S62" s="33">
        <v>0</v>
      </c>
      <c r="T62" s="33">
        <v>1</v>
      </c>
      <c r="U62" s="33">
        <v>5</v>
      </c>
      <c r="V62" s="34" t="s">
        <v>36</v>
      </c>
      <c r="W62" s="10" t="s">
        <v>15</v>
      </c>
      <c r="X62" s="59">
        <v>10129.65921</v>
      </c>
      <c r="Y62" s="60">
        <v>10053.176</v>
      </c>
      <c r="Z62" s="59">
        <f t="shared" si="0"/>
        <v>76.48321000000033</v>
      </c>
      <c r="AA62" s="24" t="s">
        <v>69</v>
      </c>
      <c r="AB62" s="35">
        <f>X62+X49</f>
        <v>10153.66121</v>
      </c>
    </row>
    <row r="63" spans="1:27" s="20" customFormat="1" ht="42.75" customHeight="1">
      <c r="A63" s="99"/>
      <c r="B63" s="89" t="s">
        <v>37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10"/>
      <c r="X63" s="14">
        <f>X64+X65+X66+X67+X68</f>
        <v>4667.8</v>
      </c>
      <c r="Y63" s="14">
        <f>Y64+Y65+Y66+Y67+Y68</f>
        <v>4641.389999999999</v>
      </c>
      <c r="Z63" s="14">
        <f t="shared" si="0"/>
        <v>26.410000000000764</v>
      </c>
      <c r="AA63" s="18"/>
    </row>
    <row r="64" spans="1:27" s="20" customFormat="1" ht="52.5" customHeight="1">
      <c r="A64" s="99"/>
      <c r="B64" s="17">
        <v>9</v>
      </c>
      <c r="C64" s="17">
        <v>0</v>
      </c>
      <c r="D64" s="17">
        <v>4</v>
      </c>
      <c r="E64" s="17">
        <v>0</v>
      </c>
      <c r="F64" s="17">
        <v>7</v>
      </c>
      <c r="G64" s="17">
        <v>0</v>
      </c>
      <c r="H64" s="17">
        <v>9</v>
      </c>
      <c r="I64" s="17">
        <v>3</v>
      </c>
      <c r="J64" s="17">
        <v>1</v>
      </c>
      <c r="K64" s="17">
        <v>6</v>
      </c>
      <c r="L64" s="17">
        <v>0</v>
      </c>
      <c r="M64" s="17">
        <v>0</v>
      </c>
      <c r="N64" s="17">
        <v>1</v>
      </c>
      <c r="O64" s="17">
        <v>1</v>
      </c>
      <c r="P64" s="17">
        <v>1</v>
      </c>
      <c r="Q64" s="17">
        <v>1</v>
      </c>
      <c r="R64" s="17">
        <v>0</v>
      </c>
      <c r="S64" s="17">
        <v>0</v>
      </c>
      <c r="T64" s="17">
        <v>0</v>
      </c>
      <c r="U64" s="17">
        <v>0</v>
      </c>
      <c r="V64" s="90" t="s">
        <v>38</v>
      </c>
      <c r="W64" s="10" t="s">
        <v>15</v>
      </c>
      <c r="X64" s="59">
        <v>3444.4</v>
      </c>
      <c r="Y64" s="59">
        <v>3435.7</v>
      </c>
      <c r="Z64" s="59">
        <f t="shared" si="0"/>
        <v>8.700000000000273</v>
      </c>
      <c r="AA64" s="38" t="s">
        <v>70</v>
      </c>
    </row>
    <row r="65" spans="1:27" s="20" customFormat="1" ht="108" customHeight="1">
      <c r="A65" s="99"/>
      <c r="B65" s="17">
        <v>9</v>
      </c>
      <c r="C65" s="17">
        <v>0</v>
      </c>
      <c r="D65" s="17">
        <v>4</v>
      </c>
      <c r="E65" s="17">
        <v>0</v>
      </c>
      <c r="F65" s="17">
        <v>7</v>
      </c>
      <c r="G65" s="17">
        <v>0</v>
      </c>
      <c r="H65" s="17">
        <v>9</v>
      </c>
      <c r="I65" s="17">
        <v>3</v>
      </c>
      <c r="J65" s="17">
        <v>1</v>
      </c>
      <c r="K65" s="17">
        <v>6</v>
      </c>
      <c r="L65" s="17">
        <v>0</v>
      </c>
      <c r="M65" s="17">
        <v>0</v>
      </c>
      <c r="N65" s="17">
        <v>1</v>
      </c>
      <c r="O65" s="17">
        <v>1</v>
      </c>
      <c r="P65" s="17">
        <v>2</v>
      </c>
      <c r="Q65" s="17">
        <v>4</v>
      </c>
      <c r="R65" s="17">
        <v>0</v>
      </c>
      <c r="S65" s="17">
        <v>0</v>
      </c>
      <c r="T65" s="17">
        <v>0</v>
      </c>
      <c r="U65" s="17">
        <v>0</v>
      </c>
      <c r="V65" s="91"/>
      <c r="W65" s="10" t="s">
        <v>15</v>
      </c>
      <c r="X65" s="59">
        <v>747.3</v>
      </c>
      <c r="Y65" s="59">
        <v>732.4</v>
      </c>
      <c r="Z65" s="59">
        <f t="shared" si="0"/>
        <v>14.899999999999977</v>
      </c>
      <c r="AA65" s="67" t="s">
        <v>71</v>
      </c>
    </row>
    <row r="66" spans="1:27" s="20" customFormat="1" ht="0.75" customHeight="1" hidden="1">
      <c r="A66" s="99"/>
      <c r="B66" s="17">
        <v>9</v>
      </c>
      <c r="C66" s="17">
        <v>0</v>
      </c>
      <c r="D66" s="17">
        <v>4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91"/>
      <c r="W66" s="10" t="s">
        <v>15</v>
      </c>
      <c r="X66" s="59"/>
      <c r="Y66" s="59"/>
      <c r="Z66" s="59">
        <f t="shared" si="0"/>
        <v>0</v>
      </c>
      <c r="AA66" s="36"/>
    </row>
    <row r="67" spans="1:27" s="20" customFormat="1" ht="42.75" customHeight="1">
      <c r="A67" s="99"/>
      <c r="B67" s="17">
        <v>9</v>
      </c>
      <c r="C67" s="17">
        <v>0</v>
      </c>
      <c r="D67" s="17">
        <v>4</v>
      </c>
      <c r="E67" s="17">
        <v>0</v>
      </c>
      <c r="F67" s="17">
        <v>7</v>
      </c>
      <c r="G67" s="17">
        <v>0</v>
      </c>
      <c r="H67" s="17">
        <v>9</v>
      </c>
      <c r="I67" s="17">
        <v>3</v>
      </c>
      <c r="J67" s="17">
        <v>1</v>
      </c>
      <c r="K67" s="17">
        <v>6</v>
      </c>
      <c r="L67" s="17">
        <v>0</v>
      </c>
      <c r="M67" s="17">
        <v>0</v>
      </c>
      <c r="N67" s="17">
        <v>1</v>
      </c>
      <c r="O67" s="17">
        <v>1</v>
      </c>
      <c r="P67" s="17">
        <v>8</v>
      </c>
      <c r="Q67" s="17">
        <v>5</v>
      </c>
      <c r="R67" s="17">
        <v>0</v>
      </c>
      <c r="S67" s="17">
        <v>0</v>
      </c>
      <c r="T67" s="17">
        <v>0</v>
      </c>
      <c r="U67" s="17">
        <v>0</v>
      </c>
      <c r="V67" s="92"/>
      <c r="W67" s="10" t="s">
        <v>15</v>
      </c>
      <c r="X67" s="59">
        <v>56.1</v>
      </c>
      <c r="Y67" s="59">
        <v>53.3</v>
      </c>
      <c r="Z67" s="59">
        <f t="shared" si="0"/>
        <v>2.8000000000000043</v>
      </c>
      <c r="AA67" s="38" t="s">
        <v>72</v>
      </c>
    </row>
    <row r="68" spans="1:27" s="20" customFormat="1" ht="103.5" customHeight="1">
      <c r="A68" s="99"/>
      <c r="B68" s="17">
        <v>9</v>
      </c>
      <c r="C68" s="17">
        <v>0</v>
      </c>
      <c r="D68" s="17">
        <v>4</v>
      </c>
      <c r="E68" s="17">
        <v>0</v>
      </c>
      <c r="F68" s="17">
        <v>7</v>
      </c>
      <c r="G68" s="17">
        <v>0</v>
      </c>
      <c r="H68" s="17">
        <v>9</v>
      </c>
      <c r="I68" s="17">
        <v>3</v>
      </c>
      <c r="J68" s="17">
        <v>1</v>
      </c>
      <c r="K68" s="17">
        <v>6</v>
      </c>
      <c r="L68" s="17">
        <v>8</v>
      </c>
      <c r="M68" s="17">
        <v>0</v>
      </c>
      <c r="N68" s="17">
        <v>0</v>
      </c>
      <c r="O68" s="17">
        <v>3</v>
      </c>
      <c r="P68" s="17">
        <v>2</v>
      </c>
      <c r="Q68" s="17">
        <v>4</v>
      </c>
      <c r="R68" s="17">
        <v>0</v>
      </c>
      <c r="S68" s="17">
        <v>0</v>
      </c>
      <c r="T68" s="17">
        <v>0</v>
      </c>
      <c r="U68" s="17">
        <v>8</v>
      </c>
      <c r="V68" s="16" t="s">
        <v>39</v>
      </c>
      <c r="W68" s="10" t="s">
        <v>15</v>
      </c>
      <c r="X68" s="59">
        <v>420</v>
      </c>
      <c r="Y68" s="68">
        <v>419.99</v>
      </c>
      <c r="Z68" s="68">
        <f t="shared" si="0"/>
        <v>0.009999999999990905</v>
      </c>
      <c r="AA68" s="36"/>
    </row>
    <row r="69" spans="1:27" s="39" customFormat="1" ht="33" customHeight="1">
      <c r="A69" s="100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37" t="s">
        <v>40</v>
      </c>
      <c r="W69" s="10"/>
      <c r="X69" s="14">
        <f>X17+X23+X36+X44+X63+X42</f>
        <v>109389.40822999999</v>
      </c>
      <c r="Y69" s="14">
        <f>Y17+Y23+Y36+Y44+Y63+Y42</f>
        <v>100700.11545</v>
      </c>
      <c r="Z69" s="14">
        <f t="shared" si="0"/>
        <v>8689.292779999989</v>
      </c>
      <c r="AA69" s="38"/>
    </row>
    <row r="70" spans="1:27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5"/>
      <c r="N70" s="5"/>
      <c r="O70" s="5"/>
      <c r="P70" s="5"/>
      <c r="Q70" s="5"/>
      <c r="R70" s="5"/>
      <c r="S70" s="5"/>
      <c r="T70" s="5"/>
      <c r="U70" s="5"/>
      <c r="V70" s="40"/>
      <c r="W70" s="5"/>
      <c r="X70" s="41"/>
      <c r="Y70" s="41"/>
      <c r="Z70" s="41"/>
      <c r="AA70" s="41">
        <f>AA17+AA23+AA36+AA42+AA44+AA63</f>
        <v>0</v>
      </c>
    </row>
    <row r="71" spans="1:27" ht="18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5"/>
      <c r="N71" s="5"/>
      <c r="O71" s="5"/>
      <c r="P71" s="5"/>
      <c r="Q71" s="5"/>
      <c r="R71" s="5"/>
      <c r="S71" s="5"/>
      <c r="T71" s="5"/>
      <c r="U71" s="5"/>
      <c r="V71" s="40"/>
      <c r="W71" s="5"/>
      <c r="X71" s="5"/>
      <c r="Y71" s="5"/>
      <c r="Z71" s="5"/>
      <c r="AA71" s="5"/>
    </row>
    <row r="72" spans="1:27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5"/>
      <c r="N72" s="5"/>
      <c r="O72" s="5"/>
      <c r="P72" s="5"/>
      <c r="Q72" s="5"/>
      <c r="R72" s="5"/>
      <c r="S72" s="5"/>
      <c r="T72" s="5"/>
      <c r="U72" s="5"/>
      <c r="V72" s="40"/>
      <c r="W72" s="5"/>
      <c r="X72" s="5"/>
      <c r="Y72" s="5"/>
      <c r="Z72" s="5"/>
      <c r="AA72" s="5"/>
    </row>
    <row r="73" spans="1:27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40"/>
      <c r="W73" s="5"/>
      <c r="X73" s="5"/>
      <c r="Y73" s="5"/>
      <c r="Z73" s="5"/>
      <c r="AA73" s="5"/>
    </row>
    <row r="74" spans="1:27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5"/>
      <c r="N74" s="5"/>
      <c r="O74" s="5"/>
      <c r="P74" s="5"/>
      <c r="Q74" s="5"/>
      <c r="R74" s="5"/>
      <c r="S74" s="5"/>
      <c r="T74" s="5"/>
      <c r="U74" s="5"/>
      <c r="V74" s="40"/>
      <c r="W74" s="5"/>
      <c r="X74" s="5"/>
      <c r="Y74" s="5"/>
      <c r="Z74" s="5"/>
      <c r="AA74" s="5"/>
    </row>
    <row r="75" spans="1:27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5"/>
      <c r="N75" s="5"/>
      <c r="O75" s="5"/>
      <c r="P75" s="5"/>
      <c r="Q75" s="5"/>
      <c r="R75" s="5"/>
      <c r="S75" s="5"/>
      <c r="T75" s="5"/>
      <c r="U75" s="5"/>
      <c r="V75" s="40"/>
      <c r="W75" s="5"/>
      <c r="X75" s="5"/>
      <c r="Y75" s="5"/>
      <c r="Z75" s="5"/>
      <c r="AA75" s="5"/>
    </row>
    <row r="76" spans="1:27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5"/>
      <c r="N76" s="5"/>
      <c r="O76" s="5"/>
      <c r="P76" s="5"/>
      <c r="Q76" s="5"/>
      <c r="R76" s="5"/>
      <c r="S76" s="5"/>
      <c r="T76" s="5"/>
      <c r="U76" s="5"/>
      <c r="V76" s="40"/>
      <c r="W76" s="5"/>
      <c r="X76" s="5"/>
      <c r="Y76" s="5"/>
      <c r="Z76" s="5"/>
      <c r="AA76" s="5"/>
    </row>
    <row r="77" spans="1:27" ht="18.75">
      <c r="A77" s="3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2"/>
      <c r="Y77" s="53"/>
      <c r="Z77" s="53"/>
      <c r="AA77" s="5"/>
    </row>
    <row r="78" spans="1:27" ht="18.75">
      <c r="A78" s="3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2"/>
      <c r="Y78" s="53"/>
      <c r="Z78" s="53"/>
      <c r="AA78" s="5"/>
    </row>
    <row r="79" spans="1:27" ht="18.75">
      <c r="A79" s="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54"/>
      <c r="Z79" s="51"/>
      <c r="AA79" s="5"/>
    </row>
    <row r="80" spans="1:27" ht="18.75">
      <c r="A80" s="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54"/>
      <c r="Z80" s="51"/>
      <c r="AA80" s="5"/>
    </row>
    <row r="81" spans="1:27" ht="18.75">
      <c r="A81" s="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54"/>
      <c r="Z81" s="51"/>
      <c r="AA81" s="5"/>
    </row>
    <row r="82" spans="1:27" ht="18.75">
      <c r="A82" s="3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55"/>
      <c r="Z82" s="51"/>
      <c r="AA82" s="5"/>
    </row>
    <row r="83" spans="1:27" ht="18.75">
      <c r="A83" s="3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56"/>
      <c r="Z83" s="51"/>
      <c r="AA83" s="5"/>
    </row>
    <row r="84" spans="1:27" ht="18.75">
      <c r="A84" s="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54"/>
      <c r="Z84" s="54"/>
      <c r="AA84" s="5"/>
    </row>
    <row r="85" spans="1:27" ht="18.75">
      <c r="A85" s="3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1"/>
      <c r="AA85" s="5"/>
    </row>
    <row r="86" spans="1:27" ht="19.5">
      <c r="A86" s="3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1"/>
      <c r="AA86" s="5"/>
    </row>
    <row r="87" spans="1:27" ht="15.75">
      <c r="A87" s="3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58"/>
      <c r="O87" s="58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5"/>
    </row>
    <row r="88" spans="1:27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5"/>
      <c r="N88" s="5"/>
      <c r="O88" s="5"/>
      <c r="P88" s="5"/>
      <c r="Q88" s="5"/>
      <c r="R88" s="5"/>
      <c r="S88" s="5"/>
      <c r="T88" s="5"/>
      <c r="U88" s="5"/>
      <c r="V88" s="40"/>
      <c r="W88" s="5"/>
      <c r="X88" s="5"/>
      <c r="Y88" s="5"/>
      <c r="Z88" s="5"/>
      <c r="AA88" s="5"/>
    </row>
    <row r="89" spans="1:27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5"/>
      <c r="N89" s="5"/>
      <c r="O89" s="5"/>
      <c r="P89" s="5"/>
      <c r="Q89" s="5"/>
      <c r="R89" s="5"/>
      <c r="S89" s="5"/>
      <c r="T89" s="5"/>
      <c r="U89" s="5"/>
      <c r="V89" s="40"/>
      <c r="W89" s="5"/>
      <c r="X89" s="5"/>
      <c r="Y89" s="5"/>
      <c r="Z89" s="5"/>
      <c r="AA89" s="5"/>
    </row>
    <row r="90" spans="1:27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5"/>
      <c r="N90" s="5"/>
      <c r="O90" s="5"/>
      <c r="P90" s="5"/>
      <c r="Q90" s="5"/>
      <c r="R90" s="5"/>
      <c r="S90" s="5"/>
      <c r="T90" s="5"/>
      <c r="U90" s="5"/>
      <c r="V90" s="40"/>
      <c r="W90" s="5"/>
      <c r="X90" s="5"/>
      <c r="Y90" s="5"/>
      <c r="Z90" s="5"/>
      <c r="AA90" s="5"/>
    </row>
    <row r="91" spans="1:27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5"/>
      <c r="N91" s="5"/>
      <c r="O91" s="5"/>
      <c r="P91" s="5"/>
      <c r="Q91" s="5"/>
      <c r="R91" s="5"/>
      <c r="S91" s="5"/>
      <c r="T91" s="5"/>
      <c r="U91" s="5"/>
      <c r="V91" s="40"/>
      <c r="W91" s="5"/>
      <c r="X91" s="5"/>
      <c r="Y91" s="5"/>
      <c r="Z91" s="5"/>
      <c r="AA91" s="5"/>
    </row>
    <row r="92" spans="1:27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5"/>
      <c r="N92" s="5"/>
      <c r="O92" s="5"/>
      <c r="P92" s="5"/>
      <c r="Q92" s="5"/>
      <c r="R92" s="5"/>
      <c r="S92" s="5"/>
      <c r="T92" s="5"/>
      <c r="U92" s="5"/>
      <c r="V92" s="40"/>
      <c r="W92" s="5"/>
      <c r="X92" s="5"/>
      <c r="Y92" s="5"/>
      <c r="Z92" s="5"/>
      <c r="AA92" s="5"/>
    </row>
    <row r="93" spans="1:27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5"/>
      <c r="N93" s="5"/>
      <c r="O93" s="5"/>
      <c r="P93" s="5"/>
      <c r="Q93" s="5"/>
      <c r="R93" s="5"/>
      <c r="S93" s="5"/>
      <c r="T93" s="5"/>
      <c r="U93" s="5"/>
      <c r="V93" s="40"/>
      <c r="W93" s="5"/>
      <c r="X93" s="5"/>
      <c r="Y93" s="5"/>
      <c r="Z93" s="5"/>
      <c r="AA93" s="5"/>
    </row>
    <row r="94" spans="1:27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5"/>
      <c r="N94" s="5"/>
      <c r="O94" s="5"/>
      <c r="P94" s="5"/>
      <c r="Q94" s="5"/>
      <c r="R94" s="5"/>
      <c r="S94" s="5"/>
      <c r="T94" s="5"/>
      <c r="U94" s="5"/>
      <c r="V94" s="40"/>
      <c r="W94" s="5"/>
      <c r="X94" s="5"/>
      <c r="Y94" s="5"/>
      <c r="Z94" s="5"/>
      <c r="AA94" s="5"/>
    </row>
    <row r="95" spans="1:27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5"/>
      <c r="N95" s="5"/>
      <c r="O95" s="5"/>
      <c r="P95" s="5"/>
      <c r="Q95" s="5"/>
      <c r="R95" s="5"/>
      <c r="S95" s="5"/>
      <c r="T95" s="5"/>
      <c r="U95" s="5"/>
      <c r="V95" s="40"/>
      <c r="W95" s="5"/>
      <c r="X95" s="5"/>
      <c r="Y95" s="5"/>
      <c r="Z95" s="5"/>
      <c r="AA95" s="5"/>
    </row>
    <row r="96" spans="1:27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5"/>
      <c r="N96" s="5"/>
      <c r="O96" s="5"/>
      <c r="P96" s="5"/>
      <c r="Q96" s="5"/>
      <c r="R96" s="5"/>
      <c r="S96" s="5"/>
      <c r="T96" s="5"/>
      <c r="U96" s="5"/>
      <c r="V96" s="40"/>
      <c r="W96" s="5"/>
      <c r="X96" s="5"/>
      <c r="Y96" s="5"/>
      <c r="Z96" s="5"/>
      <c r="AA96" s="5"/>
    </row>
    <row r="97" spans="1:27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5"/>
      <c r="N97" s="5"/>
      <c r="O97" s="5"/>
      <c r="P97" s="5"/>
      <c r="Q97" s="5"/>
      <c r="R97" s="5"/>
      <c r="S97" s="5"/>
      <c r="T97" s="5"/>
      <c r="U97" s="5"/>
      <c r="V97" s="40"/>
      <c r="W97" s="5"/>
      <c r="X97" s="5"/>
      <c r="Y97" s="5"/>
      <c r="Z97" s="5"/>
      <c r="AA97" s="5"/>
    </row>
    <row r="98" spans="1:27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5"/>
      <c r="N98" s="5"/>
      <c r="O98" s="5"/>
      <c r="P98" s="5"/>
      <c r="Q98" s="5"/>
      <c r="R98" s="5"/>
      <c r="S98" s="5"/>
      <c r="T98" s="5"/>
      <c r="U98" s="5"/>
      <c r="V98" s="40"/>
      <c r="W98" s="5"/>
      <c r="X98" s="5"/>
      <c r="Y98" s="5"/>
      <c r="Z98" s="5"/>
      <c r="AA98" s="5"/>
    </row>
    <row r="99" spans="1:27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5"/>
      <c r="N99" s="5"/>
      <c r="O99" s="5"/>
      <c r="P99" s="5"/>
      <c r="Q99" s="5"/>
      <c r="R99" s="5"/>
      <c r="S99" s="5"/>
      <c r="T99" s="5"/>
      <c r="U99" s="5"/>
      <c r="V99" s="40"/>
      <c r="W99" s="5"/>
      <c r="X99" s="5"/>
      <c r="Y99" s="5"/>
      <c r="Z99" s="5"/>
      <c r="AA99" s="5"/>
    </row>
    <row r="100" spans="1:27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5"/>
      <c r="N100" s="5"/>
      <c r="O100" s="5"/>
      <c r="P100" s="5"/>
      <c r="Q100" s="5"/>
      <c r="R100" s="5"/>
      <c r="S100" s="5"/>
      <c r="T100" s="5"/>
      <c r="U100" s="5"/>
      <c r="V100" s="40"/>
      <c r="W100" s="5"/>
      <c r="X100" s="5"/>
      <c r="Y100" s="5"/>
      <c r="Z100" s="5"/>
      <c r="AA100" s="5"/>
    </row>
    <row r="101" spans="1:27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5"/>
      <c r="N101" s="5"/>
      <c r="O101" s="5"/>
      <c r="P101" s="5"/>
      <c r="Q101" s="5"/>
      <c r="R101" s="5"/>
      <c r="S101" s="5"/>
      <c r="T101" s="5"/>
      <c r="U101" s="5"/>
      <c r="V101" s="40"/>
      <c r="W101" s="5"/>
      <c r="X101" s="5"/>
      <c r="Y101" s="5"/>
      <c r="Z101" s="5"/>
      <c r="AA101" s="5"/>
    </row>
    <row r="102" spans="1:27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5"/>
      <c r="N102" s="5"/>
      <c r="O102" s="5"/>
      <c r="P102" s="5"/>
      <c r="Q102" s="5"/>
      <c r="R102" s="5"/>
      <c r="S102" s="5"/>
      <c r="T102" s="5"/>
      <c r="U102" s="5"/>
      <c r="V102" s="40"/>
      <c r="W102" s="5"/>
      <c r="X102" s="5"/>
      <c r="Y102" s="5"/>
      <c r="Z102" s="5"/>
      <c r="AA102" s="5"/>
    </row>
    <row r="103" spans="1:27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5"/>
      <c r="N103" s="5"/>
      <c r="O103" s="5"/>
      <c r="P103" s="5"/>
      <c r="Q103" s="5"/>
      <c r="R103" s="5"/>
      <c r="S103" s="5"/>
      <c r="T103" s="5"/>
      <c r="U103" s="5"/>
      <c r="V103" s="40"/>
      <c r="W103" s="5"/>
      <c r="X103" s="5"/>
      <c r="Y103" s="5"/>
      <c r="Z103" s="5"/>
      <c r="AA103" s="5"/>
    </row>
    <row r="104" spans="1:27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5"/>
      <c r="N104" s="5"/>
      <c r="O104" s="5"/>
      <c r="P104" s="5"/>
      <c r="Q104" s="5"/>
      <c r="R104" s="5"/>
      <c r="S104" s="5"/>
      <c r="T104" s="5"/>
      <c r="U104" s="5"/>
      <c r="V104" s="40"/>
      <c r="W104" s="5"/>
      <c r="X104" s="5"/>
      <c r="Y104" s="5"/>
      <c r="Z104" s="5"/>
      <c r="AA104" s="5"/>
    </row>
    <row r="105" spans="1:27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5"/>
      <c r="N105" s="5"/>
      <c r="O105" s="5"/>
      <c r="P105" s="5"/>
      <c r="Q105" s="5"/>
      <c r="R105" s="5"/>
      <c r="S105" s="5"/>
      <c r="T105" s="5"/>
      <c r="U105" s="5"/>
      <c r="V105" s="40"/>
      <c r="W105" s="5"/>
      <c r="X105" s="5"/>
      <c r="Y105" s="5"/>
      <c r="Z105" s="5"/>
      <c r="AA105" s="5"/>
    </row>
    <row r="106" spans="1:27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5"/>
      <c r="N106" s="5"/>
      <c r="O106" s="5"/>
      <c r="P106" s="5"/>
      <c r="Q106" s="5"/>
      <c r="R106" s="5"/>
      <c r="S106" s="5"/>
      <c r="T106" s="5"/>
      <c r="U106" s="5"/>
      <c r="V106" s="40"/>
      <c r="W106" s="5"/>
      <c r="X106" s="5"/>
      <c r="Y106" s="5"/>
      <c r="Z106" s="5"/>
      <c r="AA106" s="5"/>
    </row>
    <row r="107" spans="1:27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5"/>
      <c r="N107" s="5"/>
      <c r="O107" s="5"/>
      <c r="P107" s="5"/>
      <c r="Q107" s="5"/>
      <c r="R107" s="5"/>
      <c r="S107" s="5"/>
      <c r="T107" s="5"/>
      <c r="U107" s="5"/>
      <c r="V107" s="40"/>
      <c r="W107" s="5"/>
      <c r="X107" s="5"/>
      <c r="Y107" s="5"/>
      <c r="Z107" s="5"/>
      <c r="AA107" s="5"/>
    </row>
    <row r="108" spans="1:27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5"/>
      <c r="N108" s="5"/>
      <c r="O108" s="5"/>
      <c r="P108" s="5"/>
      <c r="Q108" s="5"/>
      <c r="R108" s="5"/>
      <c r="S108" s="5"/>
      <c r="T108" s="5"/>
      <c r="U108" s="5"/>
      <c r="V108" s="40"/>
      <c r="W108" s="5"/>
      <c r="X108" s="5"/>
      <c r="Y108" s="5"/>
      <c r="Z108" s="5"/>
      <c r="AA108" s="5"/>
    </row>
    <row r="109" spans="1:27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5"/>
      <c r="N109" s="5"/>
      <c r="O109" s="5"/>
      <c r="P109" s="5"/>
      <c r="Q109" s="5"/>
      <c r="R109" s="5"/>
      <c r="S109" s="5"/>
      <c r="T109" s="5"/>
      <c r="U109" s="5"/>
      <c r="V109" s="40"/>
      <c r="W109" s="5"/>
      <c r="X109" s="5"/>
      <c r="Y109" s="5"/>
      <c r="Z109" s="5"/>
      <c r="AA109" s="5"/>
    </row>
    <row r="110" spans="1:27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5"/>
      <c r="N110" s="5"/>
      <c r="O110" s="5"/>
      <c r="P110" s="5"/>
      <c r="Q110" s="5"/>
      <c r="R110" s="5"/>
      <c r="S110" s="5"/>
      <c r="T110" s="5"/>
      <c r="U110" s="5"/>
      <c r="V110" s="40"/>
      <c r="W110" s="5"/>
      <c r="X110" s="5"/>
      <c r="Y110" s="5"/>
      <c r="Z110" s="5"/>
      <c r="AA110" s="5"/>
    </row>
    <row r="111" spans="1:27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5"/>
      <c r="N111" s="5"/>
      <c r="O111" s="5"/>
      <c r="P111" s="5"/>
      <c r="Q111" s="5"/>
      <c r="R111" s="5"/>
      <c r="S111" s="5"/>
      <c r="T111" s="5"/>
      <c r="U111" s="5"/>
      <c r="V111" s="40"/>
      <c r="W111" s="5"/>
      <c r="X111" s="5"/>
      <c r="Y111" s="5"/>
      <c r="Z111" s="5"/>
      <c r="AA111" s="5"/>
    </row>
    <row r="112" spans="1:27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5"/>
      <c r="N112" s="5"/>
      <c r="O112" s="5"/>
      <c r="P112" s="5"/>
      <c r="Q112" s="5"/>
      <c r="R112" s="5"/>
      <c r="S112" s="5"/>
      <c r="T112" s="5"/>
      <c r="U112" s="5"/>
      <c r="V112" s="40"/>
      <c r="W112" s="5"/>
      <c r="X112" s="5"/>
      <c r="Y112" s="5"/>
      <c r="Z112" s="5"/>
      <c r="AA112" s="5"/>
    </row>
    <row r="113" spans="1:27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5"/>
      <c r="N113" s="5"/>
      <c r="O113" s="5"/>
      <c r="P113" s="5"/>
      <c r="Q113" s="5"/>
      <c r="R113" s="5"/>
      <c r="S113" s="5"/>
      <c r="T113" s="5"/>
      <c r="U113" s="5"/>
      <c r="V113" s="40"/>
      <c r="W113" s="5"/>
      <c r="X113" s="5"/>
      <c r="Y113" s="5"/>
      <c r="Z113" s="5"/>
      <c r="AA113" s="5"/>
    </row>
    <row r="114" spans="1:27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5"/>
      <c r="N114" s="5"/>
      <c r="O114" s="5"/>
      <c r="P114" s="5"/>
      <c r="Q114" s="5"/>
      <c r="R114" s="5"/>
      <c r="S114" s="5"/>
      <c r="T114" s="5"/>
      <c r="U114" s="5"/>
      <c r="V114" s="40"/>
      <c r="W114" s="5"/>
      <c r="X114" s="5"/>
      <c r="Y114" s="5"/>
      <c r="Z114" s="5"/>
      <c r="AA114" s="5"/>
    </row>
    <row r="115" spans="1:27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5"/>
      <c r="N115" s="5"/>
      <c r="O115" s="5"/>
      <c r="P115" s="5"/>
      <c r="Q115" s="5"/>
      <c r="R115" s="5"/>
      <c r="S115" s="5"/>
      <c r="T115" s="5"/>
      <c r="U115" s="5"/>
      <c r="V115" s="40"/>
      <c r="W115" s="5"/>
      <c r="X115" s="5"/>
      <c r="Y115" s="5"/>
      <c r="Z115" s="5"/>
      <c r="AA115" s="5"/>
    </row>
    <row r="116" spans="1:27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5"/>
      <c r="N116" s="5"/>
      <c r="O116" s="5"/>
      <c r="P116" s="5"/>
      <c r="Q116" s="5"/>
      <c r="R116" s="5"/>
      <c r="S116" s="5"/>
      <c r="T116" s="5"/>
      <c r="U116" s="5"/>
      <c r="V116" s="40"/>
      <c r="W116" s="5"/>
      <c r="X116" s="5"/>
      <c r="Y116" s="5"/>
      <c r="Z116" s="5"/>
      <c r="AA116" s="5"/>
    </row>
    <row r="117" spans="1:27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5"/>
      <c r="O117" s="5"/>
      <c r="P117" s="5"/>
      <c r="Q117" s="5"/>
      <c r="R117" s="5"/>
      <c r="S117" s="5"/>
      <c r="T117" s="5"/>
      <c r="U117" s="5"/>
      <c r="V117" s="40"/>
      <c r="W117" s="5"/>
      <c r="X117" s="5"/>
      <c r="Y117" s="5"/>
      <c r="Z117" s="5"/>
      <c r="AA117" s="5"/>
    </row>
    <row r="118" spans="1:27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5"/>
      <c r="N118" s="5"/>
      <c r="O118" s="5"/>
      <c r="P118" s="5"/>
      <c r="Q118" s="5"/>
      <c r="R118" s="5"/>
      <c r="S118" s="5"/>
      <c r="T118" s="5"/>
      <c r="U118" s="5"/>
      <c r="V118" s="40"/>
      <c r="W118" s="5"/>
      <c r="X118" s="5"/>
      <c r="Y118" s="5"/>
      <c r="Z118" s="5"/>
      <c r="AA118" s="5"/>
    </row>
    <row r="119" spans="1:27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5"/>
      <c r="N119" s="5"/>
      <c r="O119" s="5"/>
      <c r="P119" s="5"/>
      <c r="Q119" s="5"/>
      <c r="R119" s="5"/>
      <c r="S119" s="5"/>
      <c r="T119" s="5"/>
      <c r="U119" s="5"/>
      <c r="V119" s="40"/>
      <c r="W119" s="5"/>
      <c r="X119" s="5"/>
      <c r="Y119" s="5"/>
      <c r="Z119" s="5"/>
      <c r="AA119" s="5"/>
    </row>
    <row r="120" spans="1:27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5"/>
      <c r="N120" s="5"/>
      <c r="O120" s="5"/>
      <c r="P120" s="5"/>
      <c r="Q120" s="5"/>
      <c r="R120" s="5"/>
      <c r="S120" s="5"/>
      <c r="T120" s="5"/>
      <c r="U120" s="5"/>
      <c r="V120" s="40"/>
      <c r="W120" s="5"/>
      <c r="X120" s="5"/>
      <c r="Y120" s="5"/>
      <c r="Z120" s="5"/>
      <c r="AA120" s="5"/>
    </row>
    <row r="121" spans="1:27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5"/>
      <c r="N121" s="5"/>
      <c r="O121" s="5"/>
      <c r="P121" s="5"/>
      <c r="Q121" s="5"/>
      <c r="R121" s="5"/>
      <c r="S121" s="5"/>
      <c r="T121" s="5"/>
      <c r="U121" s="5"/>
      <c r="V121" s="40"/>
      <c r="W121" s="5"/>
      <c r="X121" s="5"/>
      <c r="Y121" s="5"/>
      <c r="Z121" s="5"/>
      <c r="AA121" s="5"/>
    </row>
    <row r="122" spans="1:27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"/>
      <c r="N122" s="5"/>
      <c r="O122" s="5"/>
      <c r="P122" s="5"/>
      <c r="Q122" s="5"/>
      <c r="R122" s="5"/>
      <c r="S122" s="5"/>
      <c r="T122" s="5"/>
      <c r="U122" s="5"/>
      <c r="V122" s="40"/>
      <c r="W122" s="5"/>
      <c r="X122" s="5"/>
      <c r="Y122" s="5"/>
      <c r="Z122" s="5"/>
      <c r="AA122" s="5"/>
    </row>
    <row r="123" spans="1:27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5"/>
      <c r="N123" s="5"/>
      <c r="O123" s="5"/>
      <c r="P123" s="5"/>
      <c r="Q123" s="5"/>
      <c r="R123" s="5"/>
      <c r="S123" s="5"/>
      <c r="T123" s="5"/>
      <c r="U123" s="5"/>
      <c r="V123" s="40"/>
      <c r="W123" s="5"/>
      <c r="X123" s="5"/>
      <c r="Y123" s="5"/>
      <c r="Z123" s="5"/>
      <c r="AA123" s="5"/>
    </row>
    <row r="124" spans="1:27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5"/>
      <c r="N124" s="5"/>
      <c r="O124" s="5"/>
      <c r="P124" s="5"/>
      <c r="Q124" s="5"/>
      <c r="R124" s="5"/>
      <c r="S124" s="5"/>
      <c r="T124" s="5"/>
      <c r="U124" s="5"/>
      <c r="V124" s="40"/>
      <c r="W124" s="5"/>
      <c r="X124" s="5"/>
      <c r="Y124" s="5"/>
      <c r="Z124" s="5"/>
      <c r="AA124" s="5"/>
    </row>
    <row r="125" spans="1:27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5"/>
      <c r="N125" s="5"/>
      <c r="O125" s="5"/>
      <c r="P125" s="5"/>
      <c r="Q125" s="5"/>
      <c r="R125" s="5"/>
      <c r="S125" s="5"/>
      <c r="T125" s="5"/>
      <c r="U125" s="5"/>
      <c r="V125" s="40"/>
      <c r="W125" s="5"/>
      <c r="X125" s="5"/>
      <c r="Y125" s="5"/>
      <c r="Z125" s="5"/>
      <c r="AA125" s="5"/>
    </row>
    <row r="126" spans="1:27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5"/>
      <c r="N126" s="5"/>
      <c r="O126" s="5"/>
      <c r="P126" s="5"/>
      <c r="Q126" s="5"/>
      <c r="R126" s="5"/>
      <c r="S126" s="5"/>
      <c r="T126" s="5"/>
      <c r="U126" s="5"/>
      <c r="V126" s="40"/>
      <c r="W126" s="5"/>
      <c r="X126" s="5"/>
      <c r="Y126" s="5"/>
      <c r="Z126" s="5"/>
      <c r="AA126" s="5"/>
    </row>
    <row r="127" spans="1:27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5"/>
      <c r="N127" s="5"/>
      <c r="O127" s="5"/>
      <c r="P127" s="5"/>
      <c r="Q127" s="5"/>
      <c r="R127" s="5"/>
      <c r="S127" s="5"/>
      <c r="T127" s="5"/>
      <c r="U127" s="5"/>
      <c r="V127" s="40"/>
      <c r="W127" s="5"/>
      <c r="X127" s="5"/>
      <c r="Y127" s="5"/>
      <c r="Z127" s="5"/>
      <c r="AA127" s="5"/>
    </row>
    <row r="128" spans="1:27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5"/>
      <c r="N128" s="5"/>
      <c r="O128" s="5"/>
      <c r="P128" s="5"/>
      <c r="Q128" s="5"/>
      <c r="R128" s="5"/>
      <c r="S128" s="5"/>
      <c r="T128" s="5"/>
      <c r="U128" s="5"/>
      <c r="V128" s="40"/>
      <c r="W128" s="5"/>
      <c r="X128" s="5"/>
      <c r="Y128" s="5"/>
      <c r="Z128" s="5"/>
      <c r="AA128" s="5"/>
    </row>
    <row r="129" spans="1:27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5"/>
      <c r="N129" s="5"/>
      <c r="O129" s="5"/>
      <c r="P129" s="5"/>
      <c r="Q129" s="5"/>
      <c r="R129" s="5"/>
      <c r="S129" s="5"/>
      <c r="T129" s="5"/>
      <c r="U129" s="5"/>
      <c r="V129" s="40"/>
      <c r="W129" s="5"/>
      <c r="X129" s="5"/>
      <c r="Y129" s="5"/>
      <c r="Z129" s="5"/>
      <c r="AA129" s="5"/>
    </row>
    <row r="130" spans="1:27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5"/>
      <c r="N130" s="5"/>
      <c r="O130" s="5"/>
      <c r="P130" s="5"/>
      <c r="Q130" s="5"/>
      <c r="R130" s="5"/>
      <c r="S130" s="5"/>
      <c r="T130" s="5"/>
      <c r="U130" s="5"/>
      <c r="V130" s="40"/>
      <c r="W130" s="5"/>
      <c r="X130" s="5"/>
      <c r="Y130" s="5"/>
      <c r="Z130" s="5"/>
      <c r="AA130" s="5"/>
    </row>
    <row r="131" spans="1:27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5"/>
      <c r="N131" s="5"/>
      <c r="O131" s="5"/>
      <c r="P131" s="5"/>
      <c r="Q131" s="5"/>
      <c r="R131" s="5"/>
      <c r="S131" s="5"/>
      <c r="T131" s="5"/>
      <c r="U131" s="5"/>
      <c r="V131" s="40"/>
      <c r="W131" s="5"/>
      <c r="X131" s="5"/>
      <c r="Y131" s="5"/>
      <c r="Z131" s="5"/>
      <c r="AA131" s="5"/>
    </row>
    <row r="132" spans="1:27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5"/>
      <c r="N132" s="5"/>
      <c r="O132" s="5"/>
      <c r="P132" s="5"/>
      <c r="Q132" s="5"/>
      <c r="R132" s="5"/>
      <c r="S132" s="5"/>
      <c r="T132" s="5"/>
      <c r="U132" s="5"/>
      <c r="V132" s="40"/>
      <c r="W132" s="5"/>
      <c r="X132" s="5"/>
      <c r="Y132" s="5"/>
      <c r="Z132" s="5"/>
      <c r="AA132" s="5"/>
    </row>
    <row r="133" spans="1:27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5"/>
      <c r="N133" s="5"/>
      <c r="O133" s="5"/>
      <c r="P133" s="5"/>
      <c r="Q133" s="5"/>
      <c r="R133" s="5"/>
      <c r="S133" s="5"/>
      <c r="T133" s="5"/>
      <c r="U133" s="5"/>
      <c r="V133" s="40"/>
      <c r="W133" s="5"/>
      <c r="X133" s="5"/>
      <c r="Y133" s="5"/>
      <c r="Z133" s="5"/>
      <c r="AA133" s="5"/>
    </row>
    <row r="134" spans="1:27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5"/>
      <c r="N134" s="5"/>
      <c r="O134" s="5"/>
      <c r="P134" s="5"/>
      <c r="Q134" s="5"/>
      <c r="R134" s="5"/>
      <c r="S134" s="5"/>
      <c r="T134" s="5"/>
      <c r="U134" s="5"/>
      <c r="V134" s="40"/>
      <c r="W134" s="5"/>
      <c r="X134" s="5"/>
      <c r="Y134" s="5"/>
      <c r="Z134" s="5"/>
      <c r="AA134" s="5"/>
    </row>
    <row r="135" spans="1:27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5"/>
      <c r="N135" s="5"/>
      <c r="O135" s="5"/>
      <c r="P135" s="5"/>
      <c r="Q135" s="5"/>
      <c r="R135" s="5"/>
      <c r="S135" s="5"/>
      <c r="T135" s="5"/>
      <c r="U135" s="5"/>
      <c r="V135" s="40"/>
      <c r="W135" s="5"/>
      <c r="X135" s="5"/>
      <c r="Y135" s="5"/>
      <c r="Z135" s="5"/>
      <c r="AA135" s="5"/>
    </row>
    <row r="136" spans="1:27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5"/>
      <c r="N136" s="5"/>
      <c r="O136" s="5"/>
      <c r="P136" s="5"/>
      <c r="Q136" s="5"/>
      <c r="R136" s="5"/>
      <c r="S136" s="5"/>
      <c r="T136" s="5"/>
      <c r="U136" s="5"/>
      <c r="V136" s="40"/>
      <c r="W136" s="5"/>
      <c r="X136" s="5"/>
      <c r="Y136" s="5"/>
      <c r="Z136" s="5"/>
      <c r="AA136" s="5"/>
    </row>
    <row r="137" spans="1:27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5"/>
      <c r="N137" s="5"/>
      <c r="O137" s="5"/>
      <c r="P137" s="5"/>
      <c r="Q137" s="5"/>
      <c r="R137" s="5"/>
      <c r="S137" s="5"/>
      <c r="T137" s="5"/>
      <c r="U137" s="5"/>
      <c r="V137" s="40"/>
      <c r="W137" s="5"/>
      <c r="X137" s="5"/>
      <c r="Y137" s="5"/>
      <c r="Z137" s="5"/>
      <c r="AA137" s="5"/>
    </row>
    <row r="138" spans="1:27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5"/>
      <c r="N138" s="5"/>
      <c r="O138" s="5"/>
      <c r="P138" s="5"/>
      <c r="Q138" s="5"/>
      <c r="R138" s="5"/>
      <c r="S138" s="5"/>
      <c r="T138" s="5"/>
      <c r="U138" s="5"/>
      <c r="V138" s="40"/>
      <c r="W138" s="5"/>
      <c r="X138" s="5"/>
      <c r="Y138" s="5"/>
      <c r="Z138" s="5"/>
      <c r="AA138" s="5"/>
    </row>
    <row r="139" spans="1:27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5"/>
      <c r="N139" s="5"/>
      <c r="O139" s="5"/>
      <c r="P139" s="5"/>
      <c r="Q139" s="5"/>
      <c r="R139" s="5"/>
      <c r="S139" s="5"/>
      <c r="T139" s="5"/>
      <c r="U139" s="5"/>
      <c r="V139" s="40"/>
      <c r="W139" s="5"/>
      <c r="X139" s="5"/>
      <c r="Y139" s="5"/>
      <c r="Z139" s="5"/>
      <c r="AA139" s="5"/>
    </row>
    <row r="140" spans="1:27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5"/>
      <c r="N140" s="5"/>
      <c r="O140" s="5"/>
      <c r="P140" s="5"/>
      <c r="Q140" s="5"/>
      <c r="R140" s="5"/>
      <c r="S140" s="5"/>
      <c r="T140" s="5"/>
      <c r="U140" s="5"/>
      <c r="V140" s="40"/>
      <c r="W140" s="5"/>
      <c r="X140" s="5"/>
      <c r="Y140" s="5"/>
      <c r="Z140" s="5"/>
      <c r="AA140" s="5"/>
    </row>
    <row r="141" spans="1:27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5"/>
      <c r="N141" s="5"/>
      <c r="O141" s="5"/>
      <c r="P141" s="5"/>
      <c r="Q141" s="5"/>
      <c r="R141" s="5"/>
      <c r="S141" s="5"/>
      <c r="T141" s="5"/>
      <c r="U141" s="5"/>
      <c r="V141" s="40"/>
      <c r="W141" s="5"/>
      <c r="X141" s="5"/>
      <c r="Y141" s="5"/>
      <c r="Z141" s="5"/>
      <c r="AA141" s="5"/>
    </row>
    <row r="142" spans="1:27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5"/>
      <c r="N142" s="5"/>
      <c r="O142" s="5"/>
      <c r="P142" s="5"/>
      <c r="Q142" s="5"/>
      <c r="R142" s="5"/>
      <c r="S142" s="5"/>
      <c r="T142" s="5"/>
      <c r="U142" s="5"/>
      <c r="V142" s="40"/>
      <c r="W142" s="5"/>
      <c r="X142" s="5"/>
      <c r="Y142" s="5"/>
      <c r="Z142" s="5"/>
      <c r="AA142" s="5"/>
    </row>
    <row r="143" spans="1:27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5"/>
      <c r="N143" s="5"/>
      <c r="O143" s="5"/>
      <c r="P143" s="5"/>
      <c r="Q143" s="5"/>
      <c r="R143" s="5"/>
      <c r="S143" s="5"/>
      <c r="T143" s="5"/>
      <c r="U143" s="5"/>
      <c r="V143" s="40"/>
      <c r="W143" s="5"/>
      <c r="X143" s="5"/>
      <c r="Y143" s="5"/>
      <c r="Z143" s="5"/>
      <c r="AA143" s="5"/>
    </row>
    <row r="144" spans="1:27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5"/>
      <c r="N144" s="5"/>
      <c r="O144" s="5"/>
      <c r="P144" s="5"/>
      <c r="Q144" s="5"/>
      <c r="R144" s="5"/>
      <c r="S144" s="5"/>
      <c r="T144" s="5"/>
      <c r="U144" s="5"/>
      <c r="V144" s="40"/>
      <c r="W144" s="5"/>
      <c r="X144" s="5"/>
      <c r="Y144" s="5"/>
      <c r="Z144" s="5"/>
      <c r="AA144" s="5"/>
    </row>
    <row r="145" spans="1:27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5"/>
      <c r="N145" s="5"/>
      <c r="O145" s="5"/>
      <c r="P145" s="5"/>
      <c r="Q145" s="5"/>
      <c r="R145" s="5"/>
      <c r="S145" s="5"/>
      <c r="T145" s="5"/>
      <c r="U145" s="5"/>
      <c r="V145" s="40"/>
      <c r="W145" s="5"/>
      <c r="X145" s="5"/>
      <c r="Y145" s="5"/>
      <c r="Z145" s="5"/>
      <c r="AA145" s="5"/>
    </row>
    <row r="146" spans="1:27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5"/>
      <c r="N146" s="5"/>
      <c r="O146" s="5"/>
      <c r="P146" s="5"/>
      <c r="Q146" s="5"/>
      <c r="R146" s="5"/>
      <c r="S146" s="5"/>
      <c r="T146" s="5"/>
      <c r="U146" s="5"/>
      <c r="V146" s="40"/>
      <c r="W146" s="5"/>
      <c r="X146" s="5"/>
      <c r="Y146" s="5"/>
      <c r="Z146" s="5"/>
      <c r="AA146" s="5"/>
    </row>
    <row r="147" spans="1:27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5"/>
      <c r="N147" s="5"/>
      <c r="O147" s="5"/>
      <c r="P147" s="5"/>
      <c r="Q147" s="5"/>
      <c r="R147" s="5"/>
      <c r="S147" s="5"/>
      <c r="T147" s="5"/>
      <c r="U147" s="5"/>
      <c r="V147" s="40"/>
      <c r="W147" s="5"/>
      <c r="X147" s="5"/>
      <c r="Y147" s="5"/>
      <c r="Z147" s="5"/>
      <c r="AA147" s="5"/>
    </row>
    <row r="148" spans="1:27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5"/>
      <c r="N148" s="5"/>
      <c r="O148" s="5"/>
      <c r="P148" s="5"/>
      <c r="Q148" s="5"/>
      <c r="R148" s="5"/>
      <c r="S148" s="5"/>
      <c r="T148" s="5"/>
      <c r="U148" s="5"/>
      <c r="V148" s="40"/>
      <c r="W148" s="5"/>
      <c r="X148" s="5"/>
      <c r="Y148" s="5"/>
      <c r="Z148" s="5"/>
      <c r="AA148" s="5"/>
    </row>
    <row r="149" spans="1:27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5"/>
      <c r="N149" s="5"/>
      <c r="O149" s="5"/>
      <c r="P149" s="5"/>
      <c r="Q149" s="5"/>
      <c r="R149" s="5"/>
      <c r="S149" s="5"/>
      <c r="T149" s="5"/>
      <c r="U149" s="5"/>
      <c r="V149" s="40"/>
      <c r="W149" s="5"/>
      <c r="X149" s="5"/>
      <c r="Y149" s="5"/>
      <c r="Z149" s="5"/>
      <c r="AA149" s="5"/>
    </row>
    <row r="150" spans="1:27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5"/>
      <c r="N150" s="5"/>
      <c r="O150" s="5"/>
      <c r="P150" s="5"/>
      <c r="Q150" s="5"/>
      <c r="R150" s="5"/>
      <c r="S150" s="5"/>
      <c r="T150" s="5"/>
      <c r="U150" s="5"/>
      <c r="V150" s="40"/>
      <c r="W150" s="5"/>
      <c r="X150" s="5"/>
      <c r="Y150" s="5"/>
      <c r="Z150" s="5"/>
      <c r="AA150" s="5"/>
    </row>
    <row r="151" spans="1:27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5"/>
      <c r="N151" s="5"/>
      <c r="O151" s="5"/>
      <c r="P151" s="5"/>
      <c r="Q151" s="5"/>
      <c r="R151" s="5"/>
      <c r="S151" s="5"/>
      <c r="T151" s="5"/>
      <c r="U151" s="5"/>
      <c r="V151" s="40"/>
      <c r="W151" s="5"/>
      <c r="X151" s="5"/>
      <c r="Y151" s="5"/>
      <c r="Z151" s="5"/>
      <c r="AA151" s="5"/>
    </row>
    <row r="152" spans="1:27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5"/>
      <c r="N152" s="5"/>
      <c r="O152" s="5"/>
      <c r="P152" s="5"/>
      <c r="Q152" s="5"/>
      <c r="R152" s="5"/>
      <c r="S152" s="5"/>
      <c r="T152" s="5"/>
      <c r="U152" s="5"/>
      <c r="V152" s="40"/>
      <c r="W152" s="5"/>
      <c r="X152" s="5"/>
      <c r="Y152" s="5"/>
      <c r="Z152" s="5"/>
      <c r="AA152" s="5"/>
    </row>
    <row r="153" spans="1:27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5"/>
      <c r="N153" s="5"/>
      <c r="O153" s="5"/>
      <c r="P153" s="5"/>
      <c r="Q153" s="5"/>
      <c r="R153" s="5"/>
      <c r="S153" s="5"/>
      <c r="T153" s="5"/>
      <c r="U153" s="5"/>
      <c r="V153" s="40"/>
      <c r="W153" s="5"/>
      <c r="X153" s="5"/>
      <c r="Y153" s="5"/>
      <c r="Z153" s="5"/>
      <c r="AA153" s="5"/>
    </row>
    <row r="154" spans="1:27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5"/>
      <c r="N154" s="5"/>
      <c r="O154" s="5"/>
      <c r="P154" s="5"/>
      <c r="Q154" s="5"/>
      <c r="R154" s="5"/>
      <c r="S154" s="5"/>
      <c r="T154" s="5"/>
      <c r="U154" s="5"/>
      <c r="V154" s="40"/>
      <c r="W154" s="5"/>
      <c r="X154" s="5"/>
      <c r="Y154" s="5"/>
      <c r="Z154" s="5"/>
      <c r="AA154" s="5"/>
    </row>
    <row r="155" spans="1:27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5"/>
      <c r="N155" s="5"/>
      <c r="O155" s="5"/>
      <c r="P155" s="5"/>
      <c r="Q155" s="5"/>
      <c r="R155" s="5"/>
      <c r="S155" s="5"/>
      <c r="T155" s="5"/>
      <c r="U155" s="5"/>
      <c r="V155" s="40"/>
      <c r="W155" s="5"/>
      <c r="X155" s="5"/>
      <c r="Y155" s="5"/>
      <c r="Z155" s="5"/>
      <c r="AA155" s="5"/>
    </row>
    <row r="156" spans="1:27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5"/>
      <c r="N156" s="5"/>
      <c r="O156" s="5"/>
      <c r="P156" s="5"/>
      <c r="Q156" s="5"/>
      <c r="R156" s="5"/>
      <c r="S156" s="5"/>
      <c r="T156" s="5"/>
      <c r="U156" s="5"/>
      <c r="V156" s="40"/>
      <c r="W156" s="5"/>
      <c r="X156" s="5"/>
      <c r="Y156" s="5"/>
      <c r="Z156" s="5"/>
      <c r="AA156" s="5"/>
    </row>
    <row r="157" spans="1:27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5"/>
      <c r="N157" s="5"/>
      <c r="O157" s="5"/>
      <c r="P157" s="5"/>
      <c r="Q157" s="5"/>
      <c r="R157" s="5"/>
      <c r="S157" s="5"/>
      <c r="T157" s="5"/>
      <c r="U157" s="5"/>
      <c r="V157" s="40"/>
      <c r="W157" s="5"/>
      <c r="X157" s="5"/>
      <c r="Y157" s="5"/>
      <c r="Z157" s="5"/>
      <c r="AA157" s="5"/>
    </row>
    <row r="158" spans="1:27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5"/>
      <c r="N158" s="5"/>
      <c r="O158" s="5"/>
      <c r="P158" s="5"/>
      <c r="Q158" s="5"/>
      <c r="R158" s="5"/>
      <c r="S158" s="5"/>
      <c r="T158" s="5"/>
      <c r="U158" s="5"/>
      <c r="V158" s="40"/>
      <c r="W158" s="5"/>
      <c r="X158" s="5"/>
      <c r="Y158" s="5"/>
      <c r="Z158" s="5"/>
      <c r="AA158" s="5"/>
    </row>
    <row r="159" spans="1:27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5"/>
      <c r="N159" s="5"/>
      <c r="O159" s="5"/>
      <c r="P159" s="5"/>
      <c r="Q159" s="5"/>
      <c r="R159" s="5"/>
      <c r="S159" s="5"/>
      <c r="T159" s="5"/>
      <c r="U159" s="5"/>
      <c r="V159" s="40"/>
      <c r="W159" s="5"/>
      <c r="X159" s="5"/>
      <c r="Y159" s="5"/>
      <c r="Z159" s="5"/>
      <c r="AA159" s="5"/>
    </row>
    <row r="160" spans="1:27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5"/>
      <c r="N160" s="5"/>
      <c r="O160" s="5"/>
      <c r="P160" s="5"/>
      <c r="Q160" s="5"/>
      <c r="R160" s="5"/>
      <c r="S160" s="5"/>
      <c r="T160" s="5"/>
      <c r="U160" s="5"/>
      <c r="V160" s="40"/>
      <c r="W160" s="5"/>
      <c r="X160" s="5"/>
      <c r="Y160" s="5"/>
      <c r="Z160" s="5"/>
      <c r="AA160" s="5"/>
    </row>
    <row r="161" spans="1:27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5"/>
      <c r="N161" s="5"/>
      <c r="O161" s="5"/>
      <c r="P161" s="5"/>
      <c r="Q161" s="5"/>
      <c r="R161" s="5"/>
      <c r="S161" s="5"/>
      <c r="T161" s="5"/>
      <c r="U161" s="5"/>
      <c r="V161" s="40"/>
      <c r="W161" s="5"/>
      <c r="X161" s="5"/>
      <c r="Y161" s="5"/>
      <c r="Z161" s="5"/>
      <c r="AA161" s="5"/>
    </row>
    <row r="162" spans="1:27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5"/>
      <c r="N162" s="5"/>
      <c r="O162" s="5"/>
      <c r="P162" s="5"/>
      <c r="Q162" s="5"/>
      <c r="R162" s="5"/>
      <c r="S162" s="5"/>
      <c r="T162" s="5"/>
      <c r="U162" s="5"/>
      <c r="V162" s="40"/>
      <c r="W162" s="5"/>
      <c r="X162" s="5"/>
      <c r="Y162" s="5"/>
      <c r="Z162" s="5"/>
      <c r="AA162" s="5"/>
    </row>
    <row r="163" spans="1:27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5"/>
      <c r="N163" s="5"/>
      <c r="O163" s="5"/>
      <c r="P163" s="5"/>
      <c r="Q163" s="5"/>
      <c r="R163" s="5"/>
      <c r="S163" s="5"/>
      <c r="T163" s="5"/>
      <c r="U163" s="5"/>
      <c r="V163" s="40"/>
      <c r="W163" s="5"/>
      <c r="X163" s="5"/>
      <c r="Y163" s="5"/>
      <c r="Z163" s="5"/>
      <c r="AA163" s="5"/>
    </row>
    <row r="164" spans="1:27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5"/>
      <c r="N164" s="5"/>
      <c r="O164" s="5"/>
      <c r="P164" s="5"/>
      <c r="Q164" s="5"/>
      <c r="R164" s="5"/>
      <c r="S164" s="5"/>
      <c r="T164" s="5"/>
      <c r="U164" s="5"/>
      <c r="V164" s="40"/>
      <c r="W164" s="5"/>
      <c r="X164" s="5"/>
      <c r="Y164" s="5"/>
      <c r="Z164" s="5"/>
      <c r="AA164" s="5"/>
    </row>
    <row r="165" spans="1:27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5"/>
      <c r="N165" s="5"/>
      <c r="O165" s="5"/>
      <c r="P165" s="5"/>
      <c r="Q165" s="5"/>
      <c r="R165" s="5"/>
      <c r="S165" s="5"/>
      <c r="T165" s="5"/>
      <c r="U165" s="5"/>
      <c r="V165" s="40"/>
      <c r="W165" s="5"/>
      <c r="X165" s="5"/>
      <c r="Y165" s="5"/>
      <c r="Z165" s="5"/>
      <c r="AA165" s="5"/>
    </row>
    <row r="166" spans="1:27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5"/>
      <c r="N166" s="5"/>
      <c r="O166" s="5"/>
      <c r="P166" s="5"/>
      <c r="Q166" s="5"/>
      <c r="R166" s="5"/>
      <c r="S166" s="5"/>
      <c r="T166" s="5"/>
      <c r="U166" s="5"/>
      <c r="V166" s="40"/>
      <c r="W166" s="5"/>
      <c r="X166" s="5"/>
      <c r="Y166" s="5"/>
      <c r="Z166" s="5"/>
      <c r="AA166" s="5"/>
    </row>
    <row r="167" spans="1:27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5"/>
      <c r="N167" s="5"/>
      <c r="O167" s="5"/>
      <c r="P167" s="5"/>
      <c r="Q167" s="5"/>
      <c r="R167" s="5"/>
      <c r="S167" s="5"/>
      <c r="T167" s="5"/>
      <c r="U167" s="5"/>
      <c r="V167" s="40"/>
      <c r="W167" s="5"/>
      <c r="X167" s="5"/>
      <c r="Y167" s="5"/>
      <c r="Z167" s="5"/>
      <c r="AA167" s="5"/>
    </row>
    <row r="168" spans="1:27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5"/>
      <c r="N168" s="5"/>
      <c r="O168" s="5"/>
      <c r="P168" s="5"/>
      <c r="Q168" s="5"/>
      <c r="R168" s="5"/>
      <c r="S168" s="5"/>
      <c r="T168" s="5"/>
      <c r="U168" s="5"/>
      <c r="V168" s="40"/>
      <c r="W168" s="5"/>
      <c r="X168" s="5"/>
      <c r="Y168" s="5"/>
      <c r="Z168" s="5"/>
      <c r="AA168" s="5"/>
    </row>
    <row r="169" spans="1:27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5"/>
      <c r="N169" s="5"/>
      <c r="O169" s="5"/>
      <c r="P169" s="5"/>
      <c r="Q169" s="5"/>
      <c r="R169" s="5"/>
      <c r="S169" s="5"/>
      <c r="T169" s="5"/>
      <c r="U169" s="5"/>
      <c r="V169" s="40"/>
      <c r="W169" s="5"/>
      <c r="X169" s="5"/>
      <c r="Y169" s="5"/>
      <c r="Z169" s="5"/>
      <c r="AA169" s="5"/>
    </row>
    <row r="170" spans="1:27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5"/>
      <c r="N170" s="5"/>
      <c r="O170" s="5"/>
      <c r="P170" s="5"/>
      <c r="Q170" s="5"/>
      <c r="R170" s="5"/>
      <c r="S170" s="5"/>
      <c r="T170" s="5"/>
      <c r="U170" s="5"/>
      <c r="V170" s="40"/>
      <c r="W170" s="5"/>
      <c r="X170" s="5"/>
      <c r="Y170" s="5"/>
      <c r="Z170" s="5"/>
      <c r="AA170" s="5"/>
    </row>
    <row r="171" spans="1:27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5"/>
      <c r="N171" s="5"/>
      <c r="O171" s="5"/>
      <c r="P171" s="5"/>
      <c r="Q171" s="5"/>
      <c r="R171" s="5"/>
      <c r="S171" s="5"/>
      <c r="T171" s="5"/>
      <c r="U171" s="5"/>
      <c r="V171" s="40"/>
      <c r="W171" s="5"/>
      <c r="X171" s="5"/>
      <c r="Y171" s="5"/>
      <c r="Z171" s="5"/>
      <c r="AA171" s="5"/>
    </row>
    <row r="172" spans="1:27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5"/>
      <c r="N172" s="5"/>
      <c r="O172" s="5"/>
      <c r="P172" s="5"/>
      <c r="Q172" s="5"/>
      <c r="R172" s="5"/>
      <c r="S172" s="5"/>
      <c r="T172" s="5"/>
      <c r="U172" s="5"/>
      <c r="V172" s="40"/>
      <c r="W172" s="5"/>
      <c r="X172" s="5"/>
      <c r="Y172" s="5"/>
      <c r="Z172" s="5"/>
      <c r="AA172" s="5"/>
    </row>
    <row r="173" spans="1:27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5"/>
      <c r="N173" s="5"/>
      <c r="O173" s="5"/>
      <c r="P173" s="5"/>
      <c r="Q173" s="5"/>
      <c r="R173" s="5"/>
      <c r="S173" s="5"/>
      <c r="T173" s="5"/>
      <c r="U173" s="5"/>
      <c r="V173" s="40"/>
      <c r="W173" s="5"/>
      <c r="X173" s="5"/>
      <c r="Y173" s="5"/>
      <c r="Z173" s="5"/>
      <c r="AA173" s="5"/>
    </row>
    <row r="174" spans="1:27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5"/>
      <c r="N174" s="5"/>
      <c r="O174" s="5"/>
      <c r="P174" s="5"/>
      <c r="Q174" s="5"/>
      <c r="R174" s="5"/>
      <c r="S174" s="5"/>
      <c r="T174" s="5"/>
      <c r="U174" s="5"/>
      <c r="V174" s="40"/>
      <c r="W174" s="5"/>
      <c r="X174" s="5"/>
      <c r="Y174" s="5"/>
      <c r="Z174" s="5"/>
      <c r="AA174" s="5"/>
    </row>
    <row r="175" spans="1:27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5"/>
      <c r="N175" s="5"/>
      <c r="O175" s="5"/>
      <c r="P175" s="5"/>
      <c r="Q175" s="5"/>
      <c r="R175" s="5"/>
      <c r="S175" s="5"/>
      <c r="T175" s="5"/>
      <c r="U175" s="5"/>
      <c r="V175" s="40"/>
      <c r="W175" s="5"/>
      <c r="X175" s="5"/>
      <c r="Y175" s="5"/>
      <c r="Z175" s="5"/>
      <c r="AA175" s="5"/>
    </row>
    <row r="176" spans="1:27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5"/>
      <c r="N176" s="5"/>
      <c r="O176" s="5"/>
      <c r="P176" s="5"/>
      <c r="Q176" s="5"/>
      <c r="R176" s="5"/>
      <c r="S176" s="5"/>
      <c r="T176" s="5"/>
      <c r="U176" s="5"/>
      <c r="V176" s="40"/>
      <c r="W176" s="5"/>
      <c r="X176" s="5"/>
      <c r="Y176" s="5"/>
      <c r="Z176" s="5"/>
      <c r="AA176" s="5"/>
    </row>
    <row r="177" spans="1:27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5"/>
      <c r="N177" s="5"/>
      <c r="O177" s="5"/>
      <c r="P177" s="5"/>
      <c r="Q177" s="5"/>
      <c r="R177" s="5"/>
      <c r="S177" s="5"/>
      <c r="T177" s="5"/>
      <c r="U177" s="5"/>
      <c r="V177" s="40"/>
      <c r="W177" s="5"/>
      <c r="X177" s="5"/>
      <c r="Y177" s="5"/>
      <c r="Z177" s="5"/>
      <c r="AA177" s="5"/>
    </row>
    <row r="178" spans="1:27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5"/>
      <c r="N178" s="5"/>
      <c r="O178" s="5"/>
      <c r="P178" s="5"/>
      <c r="Q178" s="5"/>
      <c r="R178" s="5"/>
      <c r="S178" s="5"/>
      <c r="T178" s="5"/>
      <c r="U178" s="5"/>
      <c r="V178" s="40"/>
      <c r="W178" s="5"/>
      <c r="X178" s="5"/>
      <c r="Y178" s="5"/>
      <c r="Z178" s="5"/>
      <c r="AA178" s="5"/>
    </row>
    <row r="179" spans="1:27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5"/>
      <c r="N179" s="5"/>
      <c r="O179" s="5"/>
      <c r="P179" s="5"/>
      <c r="Q179" s="5"/>
      <c r="R179" s="5"/>
      <c r="S179" s="5"/>
      <c r="T179" s="5"/>
      <c r="U179" s="5"/>
      <c r="V179" s="40"/>
      <c r="W179" s="5"/>
      <c r="X179" s="5"/>
      <c r="Y179" s="5"/>
      <c r="Z179" s="5"/>
      <c r="AA179" s="5"/>
    </row>
    <row r="180" spans="1:27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5"/>
      <c r="N180" s="5"/>
      <c r="O180" s="5"/>
      <c r="P180" s="5"/>
      <c r="Q180" s="5"/>
      <c r="R180" s="5"/>
      <c r="S180" s="5"/>
      <c r="T180" s="5"/>
      <c r="U180" s="5"/>
      <c r="V180" s="40"/>
      <c r="W180" s="5"/>
      <c r="X180" s="5"/>
      <c r="Y180" s="5"/>
      <c r="Z180" s="5"/>
      <c r="AA180" s="5"/>
    </row>
    <row r="181" spans="1:27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5"/>
      <c r="N181" s="5"/>
      <c r="O181" s="5"/>
      <c r="P181" s="5"/>
      <c r="Q181" s="5"/>
      <c r="R181" s="5"/>
      <c r="S181" s="5"/>
      <c r="T181" s="5"/>
      <c r="U181" s="5"/>
      <c r="V181" s="40"/>
      <c r="W181" s="5"/>
      <c r="X181" s="5"/>
      <c r="Y181" s="5"/>
      <c r="Z181" s="5"/>
      <c r="AA181" s="5"/>
    </row>
    <row r="182" spans="1:27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5"/>
      <c r="N182" s="5"/>
      <c r="O182" s="5"/>
      <c r="P182" s="5"/>
      <c r="Q182" s="5"/>
      <c r="R182" s="5"/>
      <c r="S182" s="5"/>
      <c r="T182" s="5"/>
      <c r="U182" s="5"/>
      <c r="V182" s="40"/>
      <c r="W182" s="5"/>
      <c r="X182" s="5"/>
      <c r="Y182" s="5"/>
      <c r="Z182" s="5"/>
      <c r="AA182" s="5"/>
    </row>
    <row r="183" spans="1:27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5"/>
      <c r="N183" s="5"/>
      <c r="O183" s="5"/>
      <c r="P183" s="5"/>
      <c r="Q183" s="5"/>
      <c r="R183" s="5"/>
      <c r="S183" s="5"/>
      <c r="T183" s="5"/>
      <c r="U183" s="5"/>
      <c r="V183" s="40"/>
      <c r="W183" s="5"/>
      <c r="X183" s="5"/>
      <c r="Y183" s="5"/>
      <c r="Z183" s="5"/>
      <c r="AA183" s="5"/>
    </row>
    <row r="184" spans="1:27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5"/>
      <c r="N184" s="5"/>
      <c r="O184" s="5"/>
      <c r="P184" s="5"/>
      <c r="Q184" s="5"/>
      <c r="R184" s="5"/>
      <c r="S184" s="5"/>
      <c r="T184" s="5"/>
      <c r="U184" s="5"/>
      <c r="V184" s="40"/>
      <c r="W184" s="5"/>
      <c r="X184" s="5"/>
      <c r="Y184" s="5"/>
      <c r="Z184" s="5"/>
      <c r="AA184" s="5"/>
    </row>
    <row r="185" spans="1:27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5"/>
      <c r="N185" s="5"/>
      <c r="O185" s="5"/>
      <c r="P185" s="5"/>
      <c r="Q185" s="5"/>
      <c r="R185" s="5"/>
      <c r="S185" s="5"/>
      <c r="T185" s="5"/>
      <c r="U185" s="5"/>
      <c r="V185" s="40"/>
      <c r="W185" s="5"/>
      <c r="X185" s="5"/>
      <c r="Y185" s="5"/>
      <c r="Z185" s="5"/>
      <c r="AA185" s="5"/>
    </row>
    <row r="186" spans="1:27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5"/>
      <c r="N186" s="5"/>
      <c r="O186" s="5"/>
      <c r="P186" s="5"/>
      <c r="Q186" s="5"/>
      <c r="R186" s="5"/>
      <c r="S186" s="5"/>
      <c r="T186" s="5"/>
      <c r="U186" s="5"/>
      <c r="V186" s="40"/>
      <c r="W186" s="5"/>
      <c r="X186" s="5"/>
      <c r="Y186" s="5"/>
      <c r="Z186" s="5"/>
      <c r="AA186" s="5"/>
    </row>
    <row r="187" spans="1:27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5"/>
      <c r="N187" s="5"/>
      <c r="O187" s="5"/>
      <c r="P187" s="5"/>
      <c r="Q187" s="5"/>
      <c r="R187" s="5"/>
      <c r="S187" s="5"/>
      <c r="T187" s="5"/>
      <c r="U187" s="5"/>
      <c r="V187" s="40"/>
      <c r="W187" s="5"/>
      <c r="X187" s="5"/>
      <c r="Y187" s="5"/>
      <c r="Z187" s="5"/>
      <c r="AA187" s="5"/>
    </row>
    <row r="188" spans="1:27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5"/>
      <c r="N188" s="5"/>
      <c r="O188" s="5"/>
      <c r="P188" s="5"/>
      <c r="Q188" s="5"/>
      <c r="R188" s="5"/>
      <c r="S188" s="5"/>
      <c r="T188" s="5"/>
      <c r="U188" s="5"/>
      <c r="V188" s="40"/>
      <c r="W188" s="5"/>
      <c r="X188" s="5"/>
      <c r="Y188" s="5"/>
      <c r="Z188" s="5"/>
      <c r="AA188" s="5"/>
    </row>
    <row r="189" spans="1:27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5"/>
      <c r="N189" s="5"/>
      <c r="O189" s="5"/>
      <c r="P189" s="5"/>
      <c r="Q189" s="5"/>
      <c r="R189" s="5"/>
      <c r="S189" s="5"/>
      <c r="T189" s="5"/>
      <c r="U189" s="5"/>
      <c r="V189" s="40"/>
      <c r="W189" s="5"/>
      <c r="X189" s="5"/>
      <c r="Y189" s="5"/>
      <c r="Z189" s="5"/>
      <c r="AA189" s="5"/>
    </row>
    <row r="190" spans="1:27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5"/>
      <c r="N190" s="5"/>
      <c r="O190" s="5"/>
      <c r="P190" s="5"/>
      <c r="Q190" s="5"/>
      <c r="R190" s="5"/>
      <c r="S190" s="5"/>
      <c r="T190" s="5"/>
      <c r="U190" s="5"/>
      <c r="V190" s="40"/>
      <c r="W190" s="5"/>
      <c r="X190" s="5"/>
      <c r="Y190" s="5"/>
      <c r="Z190" s="5"/>
      <c r="AA190" s="5"/>
    </row>
    <row r="191" spans="1:27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5"/>
      <c r="N191" s="5"/>
      <c r="O191" s="5"/>
      <c r="P191" s="5"/>
      <c r="Q191" s="5"/>
      <c r="R191" s="5"/>
      <c r="S191" s="5"/>
      <c r="T191" s="5"/>
      <c r="U191" s="5"/>
      <c r="V191" s="40"/>
      <c r="W191" s="5"/>
      <c r="X191" s="5"/>
      <c r="Y191" s="5"/>
      <c r="Z191" s="5"/>
      <c r="AA191" s="5"/>
    </row>
    <row r="192" spans="1:27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5"/>
      <c r="N192" s="5"/>
      <c r="O192" s="5"/>
      <c r="P192" s="5"/>
      <c r="Q192" s="5"/>
      <c r="R192" s="5"/>
      <c r="S192" s="5"/>
      <c r="T192" s="5"/>
      <c r="U192" s="5"/>
      <c r="V192" s="40"/>
      <c r="W192" s="5"/>
      <c r="X192" s="5"/>
      <c r="Y192" s="5"/>
      <c r="Z192" s="5"/>
      <c r="AA192" s="5"/>
    </row>
    <row r="193" spans="1:27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5"/>
      <c r="N193" s="5"/>
      <c r="O193" s="5"/>
      <c r="P193" s="5"/>
      <c r="Q193" s="5"/>
      <c r="R193" s="5"/>
      <c r="S193" s="5"/>
      <c r="T193" s="5"/>
      <c r="U193" s="5"/>
      <c r="V193" s="40"/>
      <c r="W193" s="5"/>
      <c r="X193" s="5"/>
      <c r="Y193" s="5"/>
      <c r="Z193" s="5"/>
      <c r="AA193" s="5"/>
    </row>
    <row r="194" spans="1:27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5"/>
      <c r="N194" s="5"/>
      <c r="O194" s="5"/>
      <c r="P194" s="5"/>
      <c r="Q194" s="5"/>
      <c r="R194" s="5"/>
      <c r="S194" s="5"/>
      <c r="T194" s="5"/>
      <c r="U194" s="5"/>
      <c r="V194" s="40"/>
      <c r="W194" s="5"/>
      <c r="X194" s="5"/>
      <c r="Y194" s="5"/>
      <c r="Z194" s="5"/>
      <c r="AA194" s="5"/>
    </row>
    <row r="195" spans="1:27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5"/>
      <c r="N195" s="5"/>
      <c r="O195" s="5"/>
      <c r="P195" s="5"/>
      <c r="Q195" s="5"/>
      <c r="R195" s="5"/>
      <c r="S195" s="5"/>
      <c r="T195" s="5"/>
      <c r="U195" s="5"/>
      <c r="V195" s="40"/>
      <c r="W195" s="5"/>
      <c r="X195" s="5"/>
      <c r="Y195" s="5"/>
      <c r="Z195" s="5"/>
      <c r="AA195" s="5"/>
    </row>
    <row r="196" spans="1:27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5"/>
      <c r="N196" s="5"/>
      <c r="O196" s="5"/>
      <c r="P196" s="5"/>
      <c r="Q196" s="5"/>
      <c r="R196" s="5"/>
      <c r="S196" s="5"/>
      <c r="T196" s="5"/>
      <c r="U196" s="5"/>
      <c r="V196" s="40"/>
      <c r="W196" s="5"/>
      <c r="X196" s="5"/>
      <c r="Y196" s="5"/>
      <c r="Z196" s="5"/>
      <c r="AA196" s="5"/>
    </row>
    <row r="197" spans="1:27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5"/>
      <c r="N197" s="5"/>
      <c r="O197" s="5"/>
      <c r="P197" s="5"/>
      <c r="Q197" s="5"/>
      <c r="R197" s="5"/>
      <c r="S197" s="5"/>
      <c r="T197" s="5"/>
      <c r="U197" s="5"/>
      <c r="V197" s="40"/>
      <c r="W197" s="5"/>
      <c r="X197" s="5"/>
      <c r="Y197" s="5"/>
      <c r="Z197" s="5"/>
      <c r="AA197" s="5"/>
    </row>
    <row r="198" spans="1:27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5"/>
      <c r="N198" s="5"/>
      <c r="O198" s="5"/>
      <c r="P198" s="5"/>
      <c r="Q198" s="5"/>
      <c r="R198" s="5"/>
      <c r="S198" s="5"/>
      <c r="T198" s="5"/>
      <c r="U198" s="5"/>
      <c r="V198" s="40"/>
      <c r="W198" s="5"/>
      <c r="X198" s="5"/>
      <c r="Y198" s="5"/>
      <c r="Z198" s="5"/>
      <c r="AA198" s="5"/>
    </row>
    <row r="199" spans="1:27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5"/>
      <c r="N199" s="5"/>
      <c r="O199" s="5"/>
      <c r="P199" s="5"/>
      <c r="Q199" s="5"/>
      <c r="R199" s="5"/>
      <c r="S199" s="5"/>
      <c r="T199" s="5"/>
      <c r="U199" s="5"/>
      <c r="V199" s="40"/>
      <c r="W199" s="5"/>
      <c r="X199" s="5"/>
      <c r="Y199" s="5"/>
      <c r="Z199" s="5"/>
      <c r="AA199" s="5"/>
    </row>
    <row r="200" spans="1:27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5"/>
      <c r="N200" s="5"/>
      <c r="O200" s="5"/>
      <c r="P200" s="5"/>
      <c r="Q200" s="5"/>
      <c r="R200" s="5"/>
      <c r="S200" s="5"/>
      <c r="T200" s="5"/>
      <c r="U200" s="5"/>
      <c r="V200" s="40"/>
      <c r="W200" s="5"/>
      <c r="X200" s="5"/>
      <c r="Y200" s="5"/>
      <c r="Z200" s="5"/>
      <c r="AA200" s="5"/>
    </row>
    <row r="201" spans="1:27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5"/>
      <c r="N201" s="5"/>
      <c r="O201" s="5"/>
      <c r="P201" s="5"/>
      <c r="Q201" s="5"/>
      <c r="R201" s="5"/>
      <c r="S201" s="5"/>
      <c r="T201" s="5"/>
      <c r="U201" s="5"/>
      <c r="V201" s="40"/>
      <c r="W201" s="5"/>
      <c r="X201" s="5"/>
      <c r="Y201" s="5"/>
      <c r="Z201" s="5"/>
      <c r="AA201" s="5"/>
    </row>
    <row r="202" spans="1:27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5"/>
      <c r="N202" s="5"/>
      <c r="O202" s="5"/>
      <c r="P202" s="5"/>
      <c r="Q202" s="5"/>
      <c r="R202" s="5"/>
      <c r="S202" s="5"/>
      <c r="T202" s="5"/>
      <c r="U202" s="5"/>
      <c r="V202" s="40"/>
      <c r="W202" s="5"/>
      <c r="X202" s="5"/>
      <c r="Y202" s="5"/>
      <c r="Z202" s="5"/>
      <c r="AA202" s="5"/>
    </row>
    <row r="203" spans="1:27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5"/>
      <c r="N203" s="5"/>
      <c r="O203" s="5"/>
      <c r="P203" s="5"/>
      <c r="Q203" s="5"/>
      <c r="R203" s="5"/>
      <c r="S203" s="5"/>
      <c r="T203" s="5"/>
      <c r="U203" s="5"/>
      <c r="V203" s="40"/>
      <c r="W203" s="5"/>
      <c r="X203" s="5"/>
      <c r="Y203" s="5"/>
      <c r="Z203" s="5"/>
      <c r="AA203" s="5"/>
    </row>
    <row r="204" spans="1:27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5"/>
      <c r="N204" s="5"/>
      <c r="O204" s="5"/>
      <c r="P204" s="5"/>
      <c r="Q204" s="5"/>
      <c r="R204" s="5"/>
      <c r="S204" s="5"/>
      <c r="T204" s="5"/>
      <c r="U204" s="5"/>
      <c r="V204" s="40"/>
      <c r="W204" s="5"/>
      <c r="X204" s="5"/>
      <c r="Y204" s="5"/>
      <c r="Z204" s="5"/>
      <c r="AA204" s="5"/>
    </row>
    <row r="205" spans="1:27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5"/>
      <c r="N205" s="5"/>
      <c r="O205" s="5"/>
      <c r="P205" s="5"/>
      <c r="Q205" s="5"/>
      <c r="R205" s="5"/>
      <c r="S205" s="5"/>
      <c r="T205" s="5"/>
      <c r="U205" s="5"/>
      <c r="V205" s="40"/>
      <c r="W205" s="5"/>
      <c r="X205" s="5"/>
      <c r="Y205" s="5"/>
      <c r="Z205" s="5"/>
      <c r="AA205" s="5"/>
    </row>
    <row r="206" spans="1:27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5"/>
      <c r="N206" s="5"/>
      <c r="O206" s="5"/>
      <c r="P206" s="5"/>
      <c r="Q206" s="5"/>
      <c r="R206" s="5"/>
      <c r="S206" s="5"/>
      <c r="T206" s="5"/>
      <c r="U206" s="5"/>
      <c r="V206" s="40"/>
      <c r="W206" s="5"/>
      <c r="X206" s="5"/>
      <c r="Y206" s="5"/>
      <c r="Z206" s="5"/>
      <c r="AA206" s="5"/>
    </row>
    <row r="207" spans="1:27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5"/>
      <c r="N207" s="5"/>
      <c r="O207" s="5"/>
      <c r="P207" s="5"/>
      <c r="Q207" s="5"/>
      <c r="R207" s="5"/>
      <c r="S207" s="5"/>
      <c r="T207" s="5"/>
      <c r="U207" s="5"/>
      <c r="V207" s="40"/>
      <c r="W207" s="5"/>
      <c r="X207" s="5"/>
      <c r="Y207" s="5"/>
      <c r="Z207" s="5"/>
      <c r="AA207" s="5"/>
    </row>
    <row r="208" spans="1:27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5"/>
      <c r="N208" s="5"/>
      <c r="O208" s="5"/>
      <c r="P208" s="5"/>
      <c r="Q208" s="5"/>
      <c r="R208" s="5"/>
      <c r="S208" s="5"/>
      <c r="T208" s="5"/>
      <c r="U208" s="5"/>
      <c r="V208" s="40"/>
      <c r="W208" s="5"/>
      <c r="X208" s="5"/>
      <c r="Y208" s="5"/>
      <c r="Z208" s="5"/>
      <c r="AA208" s="5"/>
    </row>
    <row r="209" spans="1:27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5"/>
      <c r="N209" s="5"/>
      <c r="O209" s="5"/>
      <c r="P209" s="5"/>
      <c r="Q209" s="5"/>
      <c r="R209" s="5"/>
      <c r="S209" s="5"/>
      <c r="T209" s="5"/>
      <c r="U209" s="5"/>
      <c r="V209" s="40"/>
      <c r="W209" s="5"/>
      <c r="X209" s="5"/>
      <c r="Y209" s="5"/>
      <c r="Z209" s="5"/>
      <c r="AA209" s="5"/>
    </row>
    <row r="210" spans="1:27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5"/>
      <c r="N210" s="5"/>
      <c r="O210" s="5"/>
      <c r="P210" s="5"/>
      <c r="Q210" s="5"/>
      <c r="R210" s="5"/>
      <c r="S210" s="5"/>
      <c r="T210" s="5"/>
      <c r="U210" s="5"/>
      <c r="V210" s="40"/>
      <c r="W210" s="5"/>
      <c r="X210" s="5"/>
      <c r="Y210" s="5"/>
      <c r="Z210" s="5"/>
      <c r="AA210" s="5"/>
    </row>
    <row r="211" spans="1:27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5"/>
      <c r="N211" s="5"/>
      <c r="O211" s="5"/>
      <c r="P211" s="5"/>
      <c r="Q211" s="5"/>
      <c r="R211" s="5"/>
      <c r="S211" s="5"/>
      <c r="T211" s="5"/>
      <c r="U211" s="5"/>
      <c r="V211" s="40"/>
      <c r="W211" s="5"/>
      <c r="X211" s="5"/>
      <c r="Y211" s="5"/>
      <c r="Z211" s="5"/>
      <c r="AA211" s="5"/>
    </row>
    <row r="212" spans="1:27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5"/>
      <c r="N212" s="5"/>
      <c r="O212" s="5"/>
      <c r="P212" s="5"/>
      <c r="Q212" s="5"/>
      <c r="R212" s="5"/>
      <c r="S212" s="5"/>
      <c r="T212" s="5"/>
      <c r="U212" s="5"/>
      <c r="V212" s="40"/>
      <c r="W212" s="5"/>
      <c r="X212" s="5"/>
      <c r="Y212" s="5"/>
      <c r="Z212" s="5"/>
      <c r="AA212" s="5"/>
    </row>
    <row r="213" spans="1:27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5"/>
      <c r="N213" s="5"/>
      <c r="O213" s="5"/>
      <c r="P213" s="5"/>
      <c r="Q213" s="5"/>
      <c r="R213" s="5"/>
      <c r="S213" s="5"/>
      <c r="T213" s="5"/>
      <c r="U213" s="5"/>
      <c r="V213" s="40"/>
      <c r="W213" s="5"/>
      <c r="X213" s="5"/>
      <c r="Y213" s="5"/>
      <c r="Z213" s="5"/>
      <c r="AA213" s="5"/>
    </row>
    <row r="214" spans="1:27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5"/>
      <c r="N214" s="5"/>
      <c r="O214" s="5"/>
      <c r="P214" s="5"/>
      <c r="Q214" s="5"/>
      <c r="R214" s="5"/>
      <c r="S214" s="5"/>
      <c r="T214" s="5"/>
      <c r="U214" s="5"/>
      <c r="V214" s="40"/>
      <c r="W214" s="5"/>
      <c r="X214" s="5"/>
      <c r="Y214" s="5"/>
      <c r="Z214" s="5"/>
      <c r="AA214" s="5"/>
    </row>
    <row r="215" spans="1:27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5"/>
      <c r="N215" s="5"/>
      <c r="O215" s="5"/>
      <c r="P215" s="5"/>
      <c r="Q215" s="5"/>
      <c r="R215" s="5"/>
      <c r="S215" s="5"/>
      <c r="T215" s="5"/>
      <c r="U215" s="5"/>
      <c r="V215" s="40"/>
      <c r="W215" s="5"/>
      <c r="X215" s="5"/>
      <c r="Y215" s="5"/>
      <c r="Z215" s="5"/>
      <c r="AA215" s="5"/>
    </row>
    <row r="216" spans="1:27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5"/>
      <c r="N216" s="5"/>
      <c r="O216" s="5"/>
      <c r="P216" s="5"/>
      <c r="Q216" s="5"/>
      <c r="R216" s="5"/>
      <c r="S216" s="5"/>
      <c r="T216" s="5"/>
      <c r="U216" s="5"/>
      <c r="V216" s="40"/>
      <c r="W216" s="5"/>
      <c r="X216" s="5"/>
      <c r="Y216" s="5"/>
      <c r="Z216" s="5"/>
      <c r="AA216" s="5"/>
    </row>
    <row r="217" spans="1:27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5"/>
      <c r="N217" s="5"/>
      <c r="O217" s="5"/>
      <c r="P217" s="5"/>
      <c r="Q217" s="5"/>
      <c r="R217" s="5"/>
      <c r="S217" s="5"/>
      <c r="T217" s="5"/>
      <c r="U217" s="5"/>
      <c r="V217" s="40"/>
      <c r="W217" s="5"/>
      <c r="X217" s="5"/>
      <c r="Y217" s="5"/>
      <c r="Z217" s="5"/>
      <c r="AA217" s="5"/>
    </row>
    <row r="218" spans="1:27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5"/>
      <c r="N218" s="5"/>
      <c r="O218" s="5"/>
      <c r="P218" s="5"/>
      <c r="Q218" s="5"/>
      <c r="R218" s="5"/>
      <c r="S218" s="5"/>
      <c r="T218" s="5"/>
      <c r="U218" s="5"/>
      <c r="V218" s="40"/>
      <c r="W218" s="5"/>
      <c r="X218" s="5"/>
      <c r="Y218" s="5"/>
      <c r="Z218" s="5"/>
      <c r="AA218" s="5"/>
    </row>
    <row r="219" spans="1:27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5"/>
      <c r="N219" s="5"/>
      <c r="O219" s="5"/>
      <c r="P219" s="5"/>
      <c r="Q219" s="5"/>
      <c r="R219" s="5"/>
      <c r="S219" s="5"/>
      <c r="T219" s="5"/>
      <c r="U219" s="5"/>
      <c r="V219" s="40"/>
      <c r="W219" s="5"/>
      <c r="X219" s="5"/>
      <c r="Y219" s="5"/>
      <c r="Z219" s="5"/>
      <c r="AA219" s="5"/>
    </row>
    <row r="220" spans="1:27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5"/>
      <c r="N220" s="5"/>
      <c r="O220" s="5"/>
      <c r="P220" s="5"/>
      <c r="Q220" s="5"/>
      <c r="R220" s="5"/>
      <c r="S220" s="5"/>
      <c r="T220" s="5"/>
      <c r="U220" s="5"/>
      <c r="V220" s="40"/>
      <c r="W220" s="5"/>
      <c r="X220" s="5"/>
      <c r="Y220" s="5"/>
      <c r="Z220" s="5"/>
      <c r="AA220" s="5"/>
    </row>
    <row r="221" spans="1:27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5"/>
      <c r="N221" s="5"/>
      <c r="O221" s="5"/>
      <c r="P221" s="5"/>
      <c r="Q221" s="5"/>
      <c r="R221" s="5"/>
      <c r="S221" s="5"/>
      <c r="T221" s="5"/>
      <c r="U221" s="5"/>
      <c r="V221" s="40"/>
      <c r="W221" s="5"/>
      <c r="X221" s="5"/>
      <c r="Y221" s="5"/>
      <c r="Z221" s="5"/>
      <c r="AA221" s="5"/>
    </row>
    <row r="222" spans="1:27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5"/>
      <c r="N222" s="5"/>
      <c r="O222" s="5"/>
      <c r="P222" s="5"/>
      <c r="Q222" s="5"/>
      <c r="R222" s="5"/>
      <c r="S222" s="5"/>
      <c r="T222" s="5"/>
      <c r="U222" s="5"/>
      <c r="V222" s="40"/>
      <c r="W222" s="5"/>
      <c r="X222" s="5"/>
      <c r="Y222" s="5"/>
      <c r="Z222" s="5"/>
      <c r="AA222" s="5"/>
    </row>
    <row r="223" spans="1:27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5"/>
      <c r="N223" s="5"/>
      <c r="O223" s="5"/>
      <c r="P223" s="5"/>
      <c r="Q223" s="5"/>
      <c r="R223" s="5"/>
      <c r="S223" s="5"/>
      <c r="T223" s="5"/>
      <c r="U223" s="5"/>
      <c r="V223" s="40"/>
      <c r="W223" s="5"/>
      <c r="X223" s="5"/>
      <c r="Y223" s="5"/>
      <c r="Z223" s="5"/>
      <c r="AA223" s="5"/>
    </row>
    <row r="224" spans="1:27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5"/>
      <c r="N224" s="5"/>
      <c r="O224" s="5"/>
      <c r="P224" s="5"/>
      <c r="Q224" s="5"/>
      <c r="R224" s="5"/>
      <c r="S224" s="5"/>
      <c r="T224" s="5"/>
      <c r="U224" s="5"/>
      <c r="V224" s="40"/>
      <c r="W224" s="5"/>
      <c r="X224" s="5"/>
      <c r="Y224" s="5"/>
      <c r="Z224" s="5"/>
      <c r="AA224" s="5"/>
    </row>
    <row r="225" spans="1:27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5"/>
      <c r="N225" s="5"/>
      <c r="O225" s="5"/>
      <c r="P225" s="5"/>
      <c r="Q225" s="5"/>
      <c r="R225" s="5"/>
      <c r="S225" s="5"/>
      <c r="T225" s="5"/>
      <c r="U225" s="5"/>
      <c r="V225" s="40"/>
      <c r="W225" s="5"/>
      <c r="X225" s="5"/>
      <c r="Y225" s="5"/>
      <c r="Z225" s="5"/>
      <c r="AA225" s="5"/>
    </row>
    <row r="226" spans="1:27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5"/>
      <c r="N226" s="5"/>
      <c r="O226" s="5"/>
      <c r="P226" s="5"/>
      <c r="Q226" s="5"/>
      <c r="R226" s="5"/>
      <c r="S226" s="5"/>
      <c r="T226" s="5"/>
      <c r="U226" s="5"/>
      <c r="V226" s="40"/>
      <c r="W226" s="5"/>
      <c r="X226" s="5"/>
      <c r="Y226" s="5"/>
      <c r="Z226" s="5"/>
      <c r="AA226" s="5"/>
    </row>
    <row r="227" spans="1:27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5"/>
      <c r="N227" s="5"/>
      <c r="O227" s="5"/>
      <c r="P227" s="5"/>
      <c r="Q227" s="5"/>
      <c r="R227" s="5"/>
      <c r="S227" s="5"/>
      <c r="T227" s="5"/>
      <c r="U227" s="5"/>
      <c r="V227" s="40"/>
      <c r="W227" s="5"/>
      <c r="X227" s="5"/>
      <c r="Y227" s="5"/>
      <c r="Z227" s="5"/>
      <c r="AA227" s="5"/>
    </row>
    <row r="228" spans="1:27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5"/>
      <c r="N228" s="5"/>
      <c r="O228" s="5"/>
      <c r="P228" s="5"/>
      <c r="Q228" s="5"/>
      <c r="R228" s="5"/>
      <c r="S228" s="5"/>
      <c r="T228" s="5"/>
      <c r="U228" s="5"/>
      <c r="V228" s="40"/>
      <c r="W228" s="5"/>
      <c r="X228" s="5"/>
      <c r="Y228" s="5"/>
      <c r="Z228" s="5"/>
      <c r="AA228" s="5"/>
    </row>
    <row r="229" spans="1:27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5"/>
      <c r="N229" s="5"/>
      <c r="O229" s="5"/>
      <c r="P229" s="5"/>
      <c r="Q229" s="5"/>
      <c r="R229" s="5"/>
      <c r="S229" s="5"/>
      <c r="T229" s="5"/>
      <c r="U229" s="5"/>
      <c r="V229" s="40"/>
      <c r="W229" s="5"/>
      <c r="X229" s="5"/>
      <c r="Y229" s="5"/>
      <c r="Z229" s="5"/>
      <c r="AA229" s="5"/>
    </row>
    <row r="230" spans="1:27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5"/>
      <c r="N230" s="5"/>
      <c r="O230" s="5"/>
      <c r="P230" s="5"/>
      <c r="Q230" s="5"/>
      <c r="R230" s="5"/>
      <c r="S230" s="5"/>
      <c r="T230" s="5"/>
      <c r="U230" s="5"/>
      <c r="V230" s="40"/>
      <c r="W230" s="5"/>
      <c r="X230" s="5"/>
      <c r="Y230" s="5"/>
      <c r="Z230" s="5"/>
      <c r="AA230" s="5"/>
    </row>
    <row r="231" spans="1:27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5"/>
      <c r="N231" s="5"/>
      <c r="O231" s="5"/>
      <c r="P231" s="5"/>
      <c r="Q231" s="5"/>
      <c r="R231" s="5"/>
      <c r="S231" s="5"/>
      <c r="T231" s="5"/>
      <c r="U231" s="5"/>
      <c r="V231" s="40"/>
      <c r="W231" s="5"/>
      <c r="X231" s="5"/>
      <c r="Y231" s="5"/>
      <c r="Z231" s="5"/>
      <c r="AA231" s="5"/>
    </row>
    <row r="232" spans="1:27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5"/>
      <c r="N232" s="5"/>
      <c r="O232" s="5"/>
      <c r="P232" s="5"/>
      <c r="Q232" s="5"/>
      <c r="R232" s="5"/>
      <c r="S232" s="5"/>
      <c r="T232" s="5"/>
      <c r="U232" s="5"/>
      <c r="V232" s="40"/>
      <c r="W232" s="5"/>
      <c r="X232" s="5"/>
      <c r="Y232" s="5"/>
      <c r="Z232" s="5"/>
      <c r="AA232" s="5"/>
    </row>
    <row r="233" spans="1:27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5"/>
      <c r="N233" s="5"/>
      <c r="O233" s="5"/>
      <c r="P233" s="5"/>
      <c r="Q233" s="5"/>
      <c r="R233" s="5"/>
      <c r="S233" s="5"/>
      <c r="T233" s="5"/>
      <c r="U233" s="5"/>
      <c r="V233" s="40"/>
      <c r="W233" s="5"/>
      <c r="X233" s="5"/>
      <c r="Y233" s="5"/>
      <c r="Z233" s="5"/>
      <c r="AA233" s="5"/>
    </row>
    <row r="234" spans="1:27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5"/>
      <c r="N234" s="5"/>
      <c r="O234" s="5"/>
      <c r="P234" s="5"/>
      <c r="Q234" s="5"/>
      <c r="R234" s="5"/>
      <c r="S234" s="5"/>
      <c r="T234" s="5"/>
      <c r="U234" s="5"/>
      <c r="V234" s="40"/>
      <c r="W234" s="5"/>
      <c r="X234" s="5"/>
      <c r="Y234" s="5"/>
      <c r="Z234" s="5"/>
      <c r="AA234" s="5"/>
    </row>
    <row r="235" spans="1:27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5"/>
      <c r="N235" s="5"/>
      <c r="O235" s="5"/>
      <c r="P235" s="5"/>
      <c r="Q235" s="5"/>
      <c r="R235" s="5"/>
      <c r="S235" s="5"/>
      <c r="T235" s="5"/>
      <c r="U235" s="5"/>
      <c r="V235" s="40"/>
      <c r="W235" s="5"/>
      <c r="X235" s="5"/>
      <c r="Y235" s="5"/>
      <c r="Z235" s="5"/>
      <c r="AA235" s="5"/>
    </row>
    <row r="236" spans="1:27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5"/>
      <c r="N236" s="5"/>
      <c r="O236" s="5"/>
      <c r="P236" s="5"/>
      <c r="Q236" s="5"/>
      <c r="R236" s="5"/>
      <c r="S236" s="5"/>
      <c r="T236" s="5"/>
      <c r="U236" s="5"/>
      <c r="V236" s="40"/>
      <c r="W236" s="5"/>
      <c r="X236" s="5"/>
      <c r="Y236" s="5"/>
      <c r="Z236" s="5"/>
      <c r="AA236" s="5"/>
    </row>
    <row r="237" spans="1:27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5"/>
      <c r="N237" s="5"/>
      <c r="O237" s="5"/>
      <c r="P237" s="5"/>
      <c r="Q237" s="5"/>
      <c r="R237" s="5"/>
      <c r="S237" s="5"/>
      <c r="T237" s="5"/>
      <c r="U237" s="5"/>
      <c r="V237" s="40"/>
      <c r="W237" s="5"/>
      <c r="X237" s="5"/>
      <c r="Y237" s="5"/>
      <c r="Z237" s="5"/>
      <c r="AA237" s="5"/>
    </row>
    <row r="238" spans="1:27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5"/>
      <c r="N238" s="5"/>
      <c r="O238" s="5"/>
      <c r="P238" s="5"/>
      <c r="Q238" s="5"/>
      <c r="R238" s="5"/>
      <c r="S238" s="5"/>
      <c r="T238" s="5"/>
      <c r="U238" s="5"/>
      <c r="V238" s="40"/>
      <c r="W238" s="5"/>
      <c r="X238" s="5"/>
      <c r="Y238" s="5"/>
      <c r="Z238" s="5"/>
      <c r="AA238" s="5"/>
    </row>
    <row r="239" spans="1:27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5"/>
      <c r="N239" s="5"/>
      <c r="O239" s="5"/>
      <c r="P239" s="5"/>
      <c r="Q239" s="5"/>
      <c r="R239" s="5"/>
      <c r="S239" s="5"/>
      <c r="T239" s="5"/>
      <c r="U239" s="5"/>
      <c r="V239" s="40"/>
      <c r="W239" s="5"/>
      <c r="X239" s="5"/>
      <c r="Y239" s="5"/>
      <c r="Z239" s="5"/>
      <c r="AA239" s="5"/>
    </row>
    <row r="240" spans="1:27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5"/>
      <c r="N240" s="5"/>
      <c r="O240" s="5"/>
      <c r="P240" s="5"/>
      <c r="Q240" s="5"/>
      <c r="R240" s="5"/>
      <c r="S240" s="5"/>
      <c r="T240" s="5"/>
      <c r="U240" s="5"/>
      <c r="V240" s="40"/>
      <c r="W240" s="5"/>
      <c r="X240" s="5"/>
      <c r="Y240" s="5"/>
      <c r="Z240" s="5"/>
      <c r="AA240" s="5"/>
    </row>
    <row r="241" spans="1:27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5"/>
      <c r="N241" s="5"/>
      <c r="O241" s="5"/>
      <c r="P241" s="5"/>
      <c r="Q241" s="5"/>
      <c r="R241" s="5"/>
      <c r="S241" s="5"/>
      <c r="T241" s="5"/>
      <c r="U241" s="5"/>
      <c r="V241" s="40"/>
      <c r="W241" s="5"/>
      <c r="X241" s="5"/>
      <c r="Y241" s="5"/>
      <c r="Z241" s="5"/>
      <c r="AA241" s="5"/>
    </row>
    <row r="242" spans="1:27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5"/>
      <c r="N242" s="5"/>
      <c r="O242" s="5"/>
      <c r="P242" s="5"/>
      <c r="Q242" s="5"/>
      <c r="R242" s="5"/>
      <c r="S242" s="5"/>
      <c r="T242" s="5"/>
      <c r="U242" s="5"/>
      <c r="V242" s="40"/>
      <c r="W242" s="5"/>
      <c r="X242" s="5"/>
      <c r="Y242" s="5"/>
      <c r="Z242" s="5"/>
      <c r="AA242" s="5"/>
    </row>
    <row r="243" spans="1:27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5"/>
      <c r="N243" s="5"/>
      <c r="O243" s="5"/>
      <c r="P243" s="5"/>
      <c r="Q243" s="5"/>
      <c r="R243" s="5"/>
      <c r="S243" s="5"/>
      <c r="T243" s="5"/>
      <c r="U243" s="5"/>
      <c r="V243" s="40"/>
      <c r="W243" s="5"/>
      <c r="X243" s="5"/>
      <c r="Y243" s="5"/>
      <c r="Z243" s="5"/>
      <c r="AA243" s="5"/>
    </row>
    <row r="244" spans="1:27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5"/>
      <c r="N244" s="5"/>
      <c r="O244" s="5"/>
      <c r="P244" s="5"/>
      <c r="Q244" s="5"/>
      <c r="R244" s="5"/>
      <c r="S244" s="5"/>
      <c r="T244" s="5"/>
      <c r="U244" s="5"/>
      <c r="V244" s="40"/>
      <c r="W244" s="5"/>
      <c r="X244" s="5"/>
      <c r="Y244" s="5"/>
      <c r="Z244" s="5"/>
      <c r="AA244" s="5"/>
    </row>
    <row r="245" spans="1:27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5"/>
      <c r="N245" s="5"/>
      <c r="O245" s="5"/>
      <c r="P245" s="5"/>
      <c r="Q245" s="5"/>
      <c r="R245" s="5"/>
      <c r="S245" s="5"/>
      <c r="T245" s="5"/>
      <c r="U245" s="5"/>
      <c r="V245" s="40"/>
      <c r="W245" s="5"/>
      <c r="X245" s="5"/>
      <c r="Y245" s="5"/>
      <c r="Z245" s="5"/>
      <c r="AA245" s="5"/>
    </row>
    <row r="246" spans="1:27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5"/>
      <c r="N246" s="5"/>
      <c r="O246" s="5"/>
      <c r="P246" s="5"/>
      <c r="Q246" s="5"/>
      <c r="R246" s="5"/>
      <c r="S246" s="5"/>
      <c r="T246" s="5"/>
      <c r="U246" s="5"/>
      <c r="V246" s="40"/>
      <c r="W246" s="5"/>
      <c r="X246" s="5"/>
      <c r="Y246" s="5"/>
      <c r="Z246" s="5"/>
      <c r="AA246" s="5"/>
    </row>
    <row r="247" spans="1:27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5"/>
      <c r="N247" s="5"/>
      <c r="O247" s="5"/>
      <c r="P247" s="5"/>
      <c r="Q247" s="5"/>
      <c r="R247" s="5"/>
      <c r="S247" s="5"/>
      <c r="T247" s="5"/>
      <c r="U247" s="5"/>
      <c r="V247" s="40"/>
      <c r="W247" s="5"/>
      <c r="X247" s="5"/>
      <c r="Y247" s="5"/>
      <c r="Z247" s="5"/>
      <c r="AA247" s="5"/>
    </row>
    <row r="248" spans="1:27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5"/>
      <c r="N248" s="5"/>
      <c r="O248" s="5"/>
      <c r="P248" s="5"/>
      <c r="Q248" s="5"/>
      <c r="R248" s="5"/>
      <c r="S248" s="5"/>
      <c r="T248" s="5"/>
      <c r="U248" s="5"/>
      <c r="V248" s="40"/>
      <c r="W248" s="5"/>
      <c r="X248" s="5"/>
      <c r="Y248" s="5"/>
      <c r="Z248" s="5"/>
      <c r="AA248" s="5"/>
    </row>
    <row r="249" spans="1:27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5"/>
      <c r="N249" s="5"/>
      <c r="O249" s="5"/>
      <c r="P249" s="5"/>
      <c r="Q249" s="5"/>
      <c r="R249" s="5"/>
      <c r="S249" s="5"/>
      <c r="T249" s="5"/>
      <c r="U249" s="5"/>
      <c r="V249" s="40"/>
      <c r="W249" s="5"/>
      <c r="X249" s="5"/>
      <c r="Y249" s="5"/>
      <c r="Z249" s="5"/>
      <c r="AA249" s="5"/>
    </row>
    <row r="250" spans="1:27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5"/>
      <c r="N250" s="5"/>
      <c r="O250" s="5"/>
      <c r="P250" s="5"/>
      <c r="Q250" s="5"/>
      <c r="R250" s="5"/>
      <c r="S250" s="5"/>
      <c r="T250" s="5"/>
      <c r="U250" s="5"/>
      <c r="V250" s="40"/>
      <c r="W250" s="5"/>
      <c r="X250" s="5"/>
      <c r="Y250" s="5"/>
      <c r="Z250" s="5"/>
      <c r="AA250" s="5"/>
    </row>
    <row r="251" spans="1:27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5"/>
      <c r="N251" s="5"/>
      <c r="O251" s="5"/>
      <c r="P251" s="5"/>
      <c r="Q251" s="5"/>
      <c r="R251" s="5"/>
      <c r="S251" s="5"/>
      <c r="T251" s="5"/>
      <c r="U251" s="5"/>
      <c r="V251" s="40"/>
      <c r="W251" s="5"/>
      <c r="X251" s="5"/>
      <c r="Y251" s="5"/>
      <c r="Z251" s="5"/>
      <c r="AA251" s="5"/>
    </row>
    <row r="252" spans="1:27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5"/>
      <c r="N252" s="5"/>
      <c r="O252" s="5"/>
      <c r="P252" s="5"/>
      <c r="Q252" s="5"/>
      <c r="R252" s="5"/>
      <c r="S252" s="5"/>
      <c r="T252" s="5"/>
      <c r="U252" s="5"/>
      <c r="V252" s="40"/>
      <c r="W252" s="5"/>
      <c r="X252" s="5"/>
      <c r="Y252" s="5"/>
      <c r="Z252" s="5"/>
      <c r="AA252" s="5"/>
    </row>
    <row r="253" spans="1:27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5"/>
      <c r="N253" s="5"/>
      <c r="O253" s="5"/>
      <c r="P253" s="5"/>
      <c r="Q253" s="5"/>
      <c r="R253" s="5"/>
      <c r="S253" s="5"/>
      <c r="T253" s="5"/>
      <c r="U253" s="5"/>
      <c r="V253" s="40"/>
      <c r="W253" s="5"/>
      <c r="X253" s="5"/>
      <c r="Y253" s="5"/>
      <c r="Z253" s="5"/>
      <c r="AA253" s="5"/>
    </row>
    <row r="254" spans="1:27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5"/>
      <c r="N254" s="5"/>
      <c r="O254" s="5"/>
      <c r="P254" s="5"/>
      <c r="Q254" s="5"/>
      <c r="R254" s="5"/>
      <c r="S254" s="5"/>
      <c r="T254" s="5"/>
      <c r="U254" s="5"/>
      <c r="V254" s="40"/>
      <c r="W254" s="5"/>
      <c r="X254" s="5"/>
      <c r="Y254" s="5"/>
      <c r="Z254" s="5"/>
      <c r="AA254" s="5"/>
    </row>
    <row r="255" spans="1:27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5"/>
      <c r="N255" s="5"/>
      <c r="O255" s="5"/>
      <c r="P255" s="5"/>
      <c r="Q255" s="5"/>
      <c r="R255" s="5"/>
      <c r="S255" s="5"/>
      <c r="T255" s="5"/>
      <c r="U255" s="5"/>
      <c r="V255" s="40"/>
      <c r="W255" s="5"/>
      <c r="X255" s="5"/>
      <c r="Y255" s="5"/>
      <c r="Z255" s="5"/>
      <c r="AA255" s="5"/>
    </row>
    <row r="256" spans="1:27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5"/>
      <c r="N256" s="5"/>
      <c r="O256" s="5"/>
      <c r="P256" s="5"/>
      <c r="Q256" s="5"/>
      <c r="R256" s="5"/>
      <c r="S256" s="5"/>
      <c r="T256" s="5"/>
      <c r="U256" s="5"/>
      <c r="V256" s="40"/>
      <c r="W256" s="5"/>
      <c r="X256" s="5"/>
      <c r="Y256" s="5"/>
      <c r="Z256" s="5"/>
      <c r="AA256" s="5"/>
    </row>
    <row r="257" spans="1:27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5"/>
      <c r="N257" s="5"/>
      <c r="O257" s="5"/>
      <c r="P257" s="5"/>
      <c r="Q257" s="5"/>
      <c r="R257" s="5"/>
      <c r="S257" s="5"/>
      <c r="T257" s="5"/>
      <c r="U257" s="5"/>
      <c r="V257" s="40"/>
      <c r="W257" s="5"/>
      <c r="X257" s="5"/>
      <c r="Y257" s="5"/>
      <c r="Z257" s="5"/>
      <c r="AA257" s="5"/>
    </row>
    <row r="258" spans="1:27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5"/>
      <c r="N258" s="5"/>
      <c r="O258" s="5"/>
      <c r="P258" s="5"/>
      <c r="Q258" s="5"/>
      <c r="R258" s="5"/>
      <c r="S258" s="5"/>
      <c r="T258" s="5"/>
      <c r="U258" s="5"/>
      <c r="V258" s="40"/>
      <c r="W258" s="5"/>
      <c r="X258" s="5"/>
      <c r="Y258" s="5"/>
      <c r="Z258" s="5"/>
      <c r="AA258" s="5"/>
    </row>
    <row r="259" spans="1:27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5"/>
      <c r="N259" s="5"/>
      <c r="O259" s="5"/>
      <c r="P259" s="5"/>
      <c r="Q259" s="5"/>
      <c r="R259" s="5"/>
      <c r="S259" s="5"/>
      <c r="T259" s="5"/>
      <c r="U259" s="5"/>
      <c r="V259" s="40"/>
      <c r="W259" s="5"/>
      <c r="X259" s="5"/>
      <c r="Y259" s="5"/>
      <c r="Z259" s="5"/>
      <c r="AA259" s="5"/>
    </row>
    <row r="260" spans="1:27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5"/>
      <c r="N260" s="5"/>
      <c r="O260" s="5"/>
      <c r="P260" s="5"/>
      <c r="Q260" s="5"/>
      <c r="R260" s="5"/>
      <c r="S260" s="5"/>
      <c r="T260" s="5"/>
      <c r="U260" s="5"/>
      <c r="V260" s="40"/>
      <c r="W260" s="5"/>
      <c r="X260" s="5"/>
      <c r="Y260" s="5"/>
      <c r="Z260" s="5"/>
      <c r="AA260" s="5"/>
    </row>
    <row r="261" spans="1:27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5"/>
      <c r="N261" s="5"/>
      <c r="O261" s="5"/>
      <c r="P261" s="5"/>
      <c r="Q261" s="5"/>
      <c r="R261" s="5"/>
      <c r="S261" s="5"/>
      <c r="T261" s="5"/>
      <c r="U261" s="5"/>
      <c r="V261" s="40"/>
      <c r="W261" s="5"/>
      <c r="X261" s="5"/>
      <c r="Y261" s="5"/>
      <c r="Z261" s="5"/>
      <c r="AA261" s="5"/>
    </row>
    <row r="262" spans="1:27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5"/>
      <c r="N262" s="5"/>
      <c r="O262" s="5"/>
      <c r="P262" s="5"/>
      <c r="Q262" s="5"/>
      <c r="R262" s="5"/>
      <c r="S262" s="5"/>
      <c r="T262" s="5"/>
      <c r="U262" s="5"/>
      <c r="V262" s="40"/>
      <c r="W262" s="5"/>
      <c r="X262" s="5"/>
      <c r="Y262" s="5"/>
      <c r="Z262" s="5"/>
      <c r="AA262" s="5"/>
    </row>
    <row r="263" spans="1:27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5"/>
      <c r="N263" s="5"/>
      <c r="O263" s="5"/>
      <c r="P263" s="5"/>
      <c r="Q263" s="5"/>
      <c r="R263" s="5"/>
      <c r="S263" s="5"/>
      <c r="T263" s="5"/>
      <c r="U263" s="5"/>
      <c r="V263" s="40"/>
      <c r="W263" s="5"/>
      <c r="X263" s="5"/>
      <c r="Y263" s="5"/>
      <c r="Z263" s="5"/>
      <c r="AA263" s="5"/>
    </row>
    <row r="264" spans="1:27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5"/>
      <c r="N264" s="5"/>
      <c r="O264" s="5"/>
      <c r="P264" s="5"/>
      <c r="Q264" s="5"/>
      <c r="R264" s="5"/>
      <c r="S264" s="5"/>
      <c r="T264" s="5"/>
      <c r="U264" s="5"/>
      <c r="V264" s="40"/>
      <c r="W264" s="5"/>
      <c r="X264" s="5"/>
      <c r="Y264" s="5"/>
      <c r="Z264" s="5"/>
      <c r="AA264" s="5"/>
    </row>
    <row r="265" spans="1:27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5"/>
      <c r="N265" s="5"/>
      <c r="O265" s="5"/>
      <c r="P265" s="5"/>
      <c r="Q265" s="5"/>
      <c r="R265" s="5"/>
      <c r="S265" s="5"/>
      <c r="T265" s="5"/>
      <c r="U265" s="5"/>
      <c r="V265" s="40"/>
      <c r="W265" s="5"/>
      <c r="X265" s="5"/>
      <c r="Y265" s="5"/>
      <c r="Z265" s="5"/>
      <c r="AA265" s="5"/>
    </row>
    <row r="266" spans="1:27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5"/>
      <c r="N266" s="5"/>
      <c r="O266" s="5"/>
      <c r="P266" s="5"/>
      <c r="Q266" s="5"/>
      <c r="R266" s="5"/>
      <c r="S266" s="5"/>
      <c r="T266" s="5"/>
      <c r="U266" s="5"/>
      <c r="V266" s="40"/>
      <c r="W266" s="5"/>
      <c r="X266" s="5"/>
      <c r="Y266" s="5"/>
      <c r="Z266" s="5"/>
      <c r="AA266" s="5"/>
    </row>
    <row r="267" spans="1:27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5"/>
      <c r="N267" s="5"/>
      <c r="O267" s="5"/>
      <c r="P267" s="5"/>
      <c r="Q267" s="5"/>
      <c r="R267" s="5"/>
      <c r="S267" s="5"/>
      <c r="T267" s="5"/>
      <c r="U267" s="5"/>
      <c r="V267" s="40"/>
      <c r="W267" s="5"/>
      <c r="X267" s="5"/>
      <c r="Y267" s="5"/>
      <c r="Z267" s="5"/>
      <c r="AA267" s="5"/>
    </row>
    <row r="268" spans="1:27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5"/>
      <c r="N268" s="5"/>
      <c r="O268" s="5"/>
      <c r="P268" s="5"/>
      <c r="Q268" s="5"/>
      <c r="R268" s="5"/>
      <c r="S268" s="5"/>
      <c r="T268" s="5"/>
      <c r="U268" s="5"/>
      <c r="V268" s="40"/>
      <c r="W268" s="5"/>
      <c r="X268" s="5"/>
      <c r="Y268" s="5"/>
      <c r="Z268" s="5"/>
      <c r="AA268" s="5"/>
    </row>
    <row r="269" spans="1:27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5"/>
      <c r="N269" s="5"/>
      <c r="O269" s="5"/>
      <c r="P269" s="5"/>
      <c r="Q269" s="5"/>
      <c r="R269" s="5"/>
      <c r="S269" s="5"/>
      <c r="T269" s="5"/>
      <c r="U269" s="5"/>
      <c r="V269" s="40"/>
      <c r="W269" s="5"/>
      <c r="X269" s="5"/>
      <c r="Y269" s="5"/>
      <c r="Z269" s="5"/>
      <c r="AA269" s="5"/>
    </row>
    <row r="270" spans="1:27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5"/>
      <c r="N270" s="5"/>
      <c r="O270" s="5"/>
      <c r="P270" s="5"/>
      <c r="Q270" s="5"/>
      <c r="R270" s="5"/>
      <c r="S270" s="5"/>
      <c r="T270" s="5"/>
      <c r="U270" s="5"/>
      <c r="V270" s="40"/>
      <c r="W270" s="5"/>
      <c r="X270" s="5"/>
      <c r="Y270" s="5"/>
      <c r="Z270" s="5"/>
      <c r="AA270" s="5"/>
    </row>
    <row r="271" spans="1:27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5"/>
      <c r="N271" s="5"/>
      <c r="O271" s="5"/>
      <c r="P271" s="5"/>
      <c r="Q271" s="5"/>
      <c r="R271" s="5"/>
      <c r="S271" s="5"/>
      <c r="T271" s="5"/>
      <c r="U271" s="5"/>
      <c r="V271" s="40"/>
      <c r="W271" s="5"/>
      <c r="X271" s="5"/>
      <c r="Y271" s="5"/>
      <c r="Z271" s="5"/>
      <c r="AA271" s="5"/>
    </row>
    <row r="272" spans="1:27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40"/>
      <c r="W272" s="5"/>
      <c r="X272" s="5"/>
      <c r="Y272" s="5"/>
      <c r="Z272" s="5"/>
      <c r="AA272" s="5"/>
    </row>
    <row r="273" spans="1:27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40"/>
      <c r="W273" s="5"/>
      <c r="X273" s="5"/>
      <c r="Y273" s="5"/>
      <c r="Z273" s="5"/>
      <c r="AA273" s="5"/>
    </row>
  </sheetData>
  <mergeCells count="47">
    <mergeCell ref="A17:A32"/>
    <mergeCell ref="A33:A56"/>
    <mergeCell ref="A57:A69"/>
    <mergeCell ref="B11:M11"/>
    <mergeCell ref="P11:Z11"/>
    <mergeCell ref="B2:X2"/>
    <mergeCell ref="B3:X3"/>
    <mergeCell ref="B4:X4"/>
    <mergeCell ref="B5:X5"/>
    <mergeCell ref="B6:X6"/>
    <mergeCell ref="B7:X7"/>
    <mergeCell ref="B10:M10"/>
    <mergeCell ref="P10:Z10"/>
    <mergeCell ref="B83:X83"/>
    <mergeCell ref="B84:X84"/>
    <mergeCell ref="B87:M87"/>
    <mergeCell ref="P87:Z87"/>
    <mergeCell ref="B79:X79"/>
    <mergeCell ref="B80:X80"/>
    <mergeCell ref="B81:X81"/>
    <mergeCell ref="B82:X82"/>
    <mergeCell ref="B63:V63"/>
    <mergeCell ref="B36:V36"/>
    <mergeCell ref="B42:V42"/>
    <mergeCell ref="B44:V44"/>
    <mergeCell ref="V64:V67"/>
    <mergeCell ref="B17:V17"/>
    <mergeCell ref="B23:V23"/>
    <mergeCell ref="V24:V25"/>
    <mergeCell ref="V29:V30"/>
    <mergeCell ref="V31:V32"/>
    <mergeCell ref="V18:V20"/>
    <mergeCell ref="B14:D15"/>
    <mergeCell ref="W13:W15"/>
    <mergeCell ref="P14:R15"/>
    <mergeCell ref="I15:J15"/>
    <mergeCell ref="L15:O15"/>
    <mergeCell ref="AA27:AA28"/>
    <mergeCell ref="AA31:AA32"/>
    <mergeCell ref="X13:AA14"/>
    <mergeCell ref="A13:A15"/>
    <mergeCell ref="B13:R13"/>
    <mergeCell ref="S13:U15"/>
    <mergeCell ref="V13:V15"/>
    <mergeCell ref="E14:F15"/>
    <mergeCell ref="G14:H15"/>
    <mergeCell ref="I14:O14"/>
  </mergeCells>
  <printOptions/>
  <pageMargins left="0.37" right="0.36" top="0.44" bottom="0.25" header="0.29" footer="0.32"/>
  <pageSetup fitToHeight="4" fitToWidth="1" horizontalDpi="600" verticalDpi="600" orientation="landscape" paperSize="9" scale="57" r:id="rId1"/>
  <rowBreaks count="2" manualBreakCount="2">
    <brk id="33" max="26" man="1"/>
    <brk id="3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Buh3</cp:lastModifiedBy>
  <cp:lastPrinted>2015-03-04T09:48:30Z</cp:lastPrinted>
  <dcterms:created xsi:type="dcterms:W3CDTF">2014-06-03T06:51:16Z</dcterms:created>
  <dcterms:modified xsi:type="dcterms:W3CDTF">2015-03-04T09:48:34Z</dcterms:modified>
  <cp:category/>
  <cp:version/>
  <cp:contentType/>
  <cp:contentStatus/>
</cp:coreProperties>
</file>